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28035" windowHeight="12570" tabRatio="879" firstSheet="1" activeTab="2"/>
  </bookViews>
  <sheets>
    <sheet name="請求入力イメージ" sheetId="32" state="hidden" r:id="rId1"/>
    <sheet name="原紙" sheetId="1" r:id="rId2"/>
    <sheet name="【既存修正】承認データ" sheetId="26" r:id="rId3"/>
    <sheet name="入金データ" sheetId="28" r:id="rId4"/>
    <sheet name="入金明細データ" sheetId="29" r:id="rId5"/>
    <sheet name="入金確認承認データ" sheetId="30" r:id="rId6"/>
    <sheet name="請求データ" sheetId="23" r:id="rId7"/>
    <sheet name="請求明細データ" sheetId="24" r:id="rId8"/>
    <sheet name="請求合計データ" sheetId="25" r:id="rId9"/>
    <sheet name="業者請求データ" sheetId="8" r:id="rId10"/>
    <sheet name="業者請求明細データ" sheetId="9" r:id="rId11"/>
    <sheet name="支払明細データ" sheetId="12" r:id="rId12"/>
    <sheet name="支払承認情報データ" sheetId="15" r:id="rId13"/>
    <sheet name="業者請求支払サマリーデータ" sheetId="13" r:id="rId14"/>
    <sheet name="締日マスタ" sheetId="17" r:id="rId15"/>
    <sheet name="締日マスタデータ" sheetId="21" r:id="rId16"/>
    <sheet name="銀行営業日マスタ" sheetId="20" r:id="rId17"/>
    <sheet name="銀行営業日マスタデータ" sheetId="22" r:id="rId18"/>
  </sheets>
  <definedNames>
    <definedName name="_xlnm.Print_Area" localSheetId="2">【既存修正】承認データ!$A$1:$E$50</definedName>
  </definedNames>
  <calcPr calcId="125725"/>
</workbook>
</file>

<file path=xl/calcChain.xml><?xml version="1.0" encoding="utf-8"?>
<calcChain xmlns="http://schemas.openxmlformats.org/spreadsheetml/2006/main">
  <c r="G16" i="28"/>
  <c r="G14" l="1"/>
  <c r="G13"/>
  <c r="G12"/>
  <c r="G11"/>
  <c r="G10"/>
  <c r="G9"/>
  <c r="G8"/>
  <c r="G7"/>
  <c r="G6"/>
  <c r="G22" i="25" l="1"/>
  <c r="G21"/>
  <c r="G20"/>
  <c r="G23"/>
  <c r="G24"/>
  <c r="G19"/>
  <c r="G18"/>
  <c r="G17"/>
  <c r="G16"/>
  <c r="AP9" i="32"/>
  <c r="R10"/>
  <c r="AP10"/>
  <c r="AP11"/>
  <c r="AP12"/>
  <c r="R13"/>
  <c r="AP13"/>
  <c r="AP14"/>
  <c r="R15"/>
  <c r="AP15" s="1"/>
  <c r="AP16"/>
  <c r="R17"/>
  <c r="AP17" s="1"/>
  <c r="R19"/>
  <c r="R18" s="1"/>
  <c r="AP18" s="1"/>
  <c r="R20"/>
  <c r="AP20" s="1"/>
  <c r="AP21"/>
  <c r="AA57"/>
  <c r="AP57" s="1"/>
  <c r="R58"/>
  <c r="AA58"/>
  <c r="AP58"/>
  <c r="AA59"/>
  <c r="AP59"/>
  <c r="AA60"/>
  <c r="AP60"/>
  <c r="R61"/>
  <c r="AP61" s="1"/>
  <c r="AA61"/>
  <c r="AA68" s="1"/>
  <c r="AA62"/>
  <c r="AP62" s="1"/>
  <c r="R63"/>
  <c r="AA63"/>
  <c r="AP63"/>
  <c r="AA64"/>
  <c r="AP64"/>
  <c r="R65"/>
  <c r="AA65"/>
  <c r="AP65" s="1"/>
  <c r="R67"/>
  <c r="AF67"/>
  <c r="AF66" s="1"/>
  <c r="AF56" s="1"/>
  <c r="R68"/>
  <c r="AF68"/>
  <c r="AA69"/>
  <c r="AF69"/>
  <c r="BS99"/>
  <c r="BS100"/>
  <c r="BS101"/>
  <c r="BS102"/>
  <c r="AA111"/>
  <c r="AP111"/>
  <c r="R112"/>
  <c r="AP112" s="1"/>
  <c r="AA112"/>
  <c r="AA113"/>
  <c r="AP113" s="1"/>
  <c r="AA114"/>
  <c r="AP114" s="1"/>
  <c r="R115"/>
  <c r="AP115" s="1"/>
  <c r="AA115"/>
  <c r="AA116"/>
  <c r="AP116"/>
  <c r="R117"/>
  <c r="AP117" s="1"/>
  <c r="AA117"/>
  <c r="AA118"/>
  <c r="AP118" s="1"/>
  <c r="R119"/>
  <c r="AA119"/>
  <c r="AP119"/>
  <c r="R121"/>
  <c r="AA121"/>
  <c r="AP121" s="1"/>
  <c r="AF121"/>
  <c r="AA122"/>
  <c r="AF122"/>
  <c r="AF123"/>
  <c r="AF120" s="1"/>
  <c r="AF110" s="1"/>
  <c r="U154"/>
  <c r="BS154"/>
  <c r="BS155"/>
  <c r="BS156"/>
  <c r="BS157"/>
  <c r="AA166"/>
  <c r="AP166"/>
  <c r="R167"/>
  <c r="AP167" s="1"/>
  <c r="AA167"/>
  <c r="AA168"/>
  <c r="AP168" s="1"/>
  <c r="AA169"/>
  <c r="AP169" s="1"/>
  <c r="R170"/>
  <c r="AP170" s="1"/>
  <c r="AA170"/>
  <c r="AA171"/>
  <c r="AP171"/>
  <c r="R172"/>
  <c r="AP172" s="1"/>
  <c r="AA172"/>
  <c r="AA173"/>
  <c r="AP173" s="1"/>
  <c r="R174"/>
  <c r="AA174"/>
  <c r="AP174"/>
  <c r="R176"/>
  <c r="AA176"/>
  <c r="AP176" s="1"/>
  <c r="AF176"/>
  <c r="AA177"/>
  <c r="AF177"/>
  <c r="AF178"/>
  <c r="AF175" s="1"/>
  <c r="AF165" s="1"/>
  <c r="U209"/>
  <c r="BS209"/>
  <c r="BS210"/>
  <c r="BS211"/>
  <c r="BS212"/>
  <c r="G15" i="25"/>
  <c r="G14"/>
  <c r="G13"/>
  <c r="G12"/>
  <c r="G11"/>
  <c r="G10"/>
  <c r="G9"/>
  <c r="G8"/>
  <c r="G7"/>
  <c r="G6"/>
  <c r="G14" i="24"/>
  <c r="G13"/>
  <c r="G12"/>
  <c r="G11"/>
  <c r="G10"/>
  <c r="G9"/>
  <c r="G8"/>
  <c r="G7"/>
  <c r="G6"/>
  <c r="G17" i="23"/>
  <c r="G16"/>
  <c r="G15"/>
  <c r="G14"/>
  <c r="G13"/>
  <c r="G12"/>
  <c r="G11"/>
  <c r="G10"/>
  <c r="G9"/>
  <c r="G8"/>
  <c r="G7"/>
  <c r="G18"/>
  <c r="G6"/>
  <c r="G16" i="30"/>
  <c r="G15"/>
  <c r="G14"/>
  <c r="G13"/>
  <c r="G12"/>
  <c r="G11"/>
  <c r="G10"/>
  <c r="G9"/>
  <c r="G8"/>
  <c r="G7"/>
  <c r="G6"/>
  <c r="G23" i="29"/>
  <c r="G22"/>
  <c r="G21"/>
  <c r="G20"/>
  <c r="G19"/>
  <c r="G18"/>
  <c r="G17"/>
  <c r="G16"/>
  <c r="G15"/>
  <c r="G14"/>
  <c r="G13"/>
  <c r="G12"/>
  <c r="G11"/>
  <c r="G10"/>
  <c r="G9"/>
  <c r="G8"/>
  <c r="G7"/>
  <c r="G6"/>
  <c r="G15" i="28"/>
  <c r="G4"/>
  <c r="G4" i="25"/>
  <c r="G15" i="24"/>
  <c r="G16"/>
  <c r="G4"/>
  <c r="G19" i="23"/>
  <c r="G4"/>
  <c r="G17" i="30"/>
  <c r="G18"/>
  <c r="G4"/>
  <c r="G25" i="29"/>
  <c r="G24"/>
  <c r="G4"/>
  <c r="G17" i="9"/>
  <c r="G16"/>
  <c r="G15"/>
  <c r="G14"/>
  <c r="G13"/>
  <c r="G12"/>
  <c r="G11"/>
  <c r="G10"/>
  <c r="G9"/>
  <c r="G8"/>
  <c r="G7"/>
  <c r="G6"/>
  <c r="G2"/>
  <c r="AP68" i="32" l="1"/>
  <c r="R66"/>
  <c r="AA178"/>
  <c r="R177"/>
  <c r="AA123"/>
  <c r="R122"/>
  <c r="AP19"/>
  <c r="AA67"/>
  <c r="AP67" s="1"/>
  <c r="R175" l="1"/>
  <c r="AP177"/>
  <c r="R120"/>
  <c r="AP122"/>
</calcChain>
</file>

<file path=xl/sharedStrings.xml><?xml version="1.0" encoding="utf-8"?>
<sst xmlns="http://schemas.openxmlformats.org/spreadsheetml/2006/main" count="1497" uniqueCount="433">
  <si>
    <t>テーブル仕様</t>
  </si>
  <si>
    <t>テーブル名称</t>
  </si>
  <si>
    <t>テーブルＩＤ</t>
  </si>
  <si>
    <t>作成日</t>
    <rPh sb="0" eb="3">
      <t>サクセイビ</t>
    </rPh>
    <phoneticPr fontId="5"/>
  </si>
  <si>
    <t>作成者</t>
    <rPh sb="0" eb="3">
      <t>サクセイシャ</t>
    </rPh>
    <phoneticPr fontId="5"/>
  </si>
  <si>
    <t>更新日</t>
    <rPh sb="0" eb="3">
      <t>コウシンビ</t>
    </rPh>
    <phoneticPr fontId="5"/>
  </si>
  <si>
    <t>更新者</t>
    <rPh sb="0" eb="3">
      <t>コウシンシャ</t>
    </rPh>
    <phoneticPr fontId="5"/>
  </si>
  <si>
    <t>No</t>
  </si>
  <si>
    <t>フィールド名</t>
  </si>
  <si>
    <t>項目名</t>
  </si>
  <si>
    <t>型・サイズ</t>
    <phoneticPr fontId="5"/>
  </si>
  <si>
    <t>フィールド説明</t>
    <rPh sb="5" eb="7">
      <t>セツメイ</t>
    </rPh>
    <phoneticPr fontId="5"/>
  </si>
  <si>
    <t>備　　考</t>
  </si>
  <si>
    <t>BIT兼清</t>
    <rPh sb="3" eb="5">
      <t>カネキヨ</t>
    </rPh>
    <phoneticPr fontId="5"/>
  </si>
  <si>
    <t>登録年月日</t>
    <rPh sb="0" eb="2">
      <t>トウロク</t>
    </rPh>
    <rPh sb="2" eb="5">
      <t>ネンガッピ</t>
    </rPh>
    <phoneticPr fontId="5"/>
  </si>
  <si>
    <t>更新年月日</t>
    <rPh sb="0" eb="2">
      <t>コウシン</t>
    </rPh>
    <rPh sb="2" eb="5">
      <t>ネンガッピ</t>
    </rPh>
    <phoneticPr fontId="5"/>
  </si>
  <si>
    <t>工事番号</t>
    <rPh sb="0" eb="2">
      <t>コウジ</t>
    </rPh>
    <rPh sb="2" eb="4">
      <t>バンゴウ</t>
    </rPh>
    <phoneticPr fontId="5"/>
  </si>
  <si>
    <t>工事年度(YYYY)＋SEQ(NNNN)＋枝番(NN)</t>
    <rPh sb="0" eb="2">
      <t>コウジ</t>
    </rPh>
    <rPh sb="2" eb="4">
      <t>ネンド</t>
    </rPh>
    <rPh sb="21" eb="23">
      <t>エダバン</t>
    </rPh>
    <phoneticPr fontId="5"/>
  </si>
  <si>
    <t>連番</t>
    <rPh sb="0" eb="2">
      <t>レンバン</t>
    </rPh>
    <phoneticPr fontId="5"/>
  </si>
  <si>
    <t>SeqNo</t>
    <phoneticPr fontId="5"/>
  </si>
  <si>
    <t>DATE</t>
    <phoneticPr fontId="5"/>
  </si>
  <si>
    <t>業者請求データ</t>
    <rPh sb="0" eb="2">
      <t>ギョウシャ</t>
    </rPh>
    <rPh sb="2" eb="4">
      <t>セイキュウ</t>
    </rPh>
    <phoneticPr fontId="5"/>
  </si>
  <si>
    <t>協力会社コード</t>
    <rPh sb="0" eb="2">
      <t>キョウリョク</t>
    </rPh>
    <rPh sb="2" eb="4">
      <t>カイシャ</t>
    </rPh>
    <phoneticPr fontId="5"/>
  </si>
  <si>
    <t>支払日</t>
    <rPh sb="0" eb="2">
      <t>シハライ</t>
    </rPh>
    <rPh sb="2" eb="3">
      <t>ビ</t>
    </rPh>
    <phoneticPr fontId="5"/>
  </si>
  <si>
    <t>請求金額小計</t>
    <rPh sb="0" eb="2">
      <t>セイキュウ</t>
    </rPh>
    <rPh sb="2" eb="4">
      <t>キンガク</t>
    </rPh>
    <rPh sb="4" eb="6">
      <t>ショウケイ</t>
    </rPh>
    <phoneticPr fontId="5"/>
  </si>
  <si>
    <t>消費税</t>
    <rPh sb="0" eb="3">
      <t>ショウヒゼイ</t>
    </rPh>
    <phoneticPr fontId="5"/>
  </si>
  <si>
    <t>請求金額合計</t>
    <rPh sb="0" eb="2">
      <t>セイキュウ</t>
    </rPh>
    <rPh sb="2" eb="4">
      <t>キンガク</t>
    </rPh>
    <rPh sb="4" eb="6">
      <t>ゴウケイ</t>
    </rPh>
    <phoneticPr fontId="5"/>
  </si>
  <si>
    <t>行番号</t>
    <rPh sb="0" eb="3">
      <t>ギョウバンゴウ</t>
    </rPh>
    <phoneticPr fontId="5"/>
  </si>
  <si>
    <t>現場名</t>
    <rPh sb="0" eb="2">
      <t>ゲンバ</t>
    </rPh>
    <rPh sb="2" eb="3">
      <t>メイ</t>
    </rPh>
    <phoneticPr fontId="5"/>
  </si>
  <si>
    <t>請求金額</t>
    <rPh sb="0" eb="2">
      <t>セイキュウ</t>
    </rPh>
    <rPh sb="2" eb="4">
      <t>キンガク</t>
    </rPh>
    <phoneticPr fontId="5"/>
  </si>
  <si>
    <t>高速代</t>
    <rPh sb="0" eb="2">
      <t>コウソク</t>
    </rPh>
    <rPh sb="2" eb="3">
      <t>ダイ</t>
    </rPh>
    <phoneticPr fontId="5"/>
  </si>
  <si>
    <t>金物代</t>
    <rPh sb="0" eb="2">
      <t>カナモノ</t>
    </rPh>
    <rPh sb="2" eb="3">
      <t>ダイ</t>
    </rPh>
    <phoneticPr fontId="5"/>
  </si>
  <si>
    <t>請求書金額</t>
    <rPh sb="0" eb="3">
      <t>セイキュウショ</t>
    </rPh>
    <rPh sb="3" eb="5">
      <t>キンガク</t>
    </rPh>
    <phoneticPr fontId="5"/>
  </si>
  <si>
    <t>値引き金額</t>
    <rPh sb="0" eb="2">
      <t>ネビ</t>
    </rPh>
    <rPh sb="3" eb="5">
      <t>キンガク</t>
    </rPh>
    <phoneticPr fontId="5"/>
  </si>
  <si>
    <t>相殺金額</t>
    <rPh sb="0" eb="2">
      <t>ソウサツ</t>
    </rPh>
    <rPh sb="2" eb="4">
      <t>キンガク</t>
    </rPh>
    <phoneticPr fontId="5"/>
  </si>
  <si>
    <t>次回繰越</t>
    <rPh sb="0" eb="2">
      <t>ジカイ</t>
    </rPh>
    <rPh sb="2" eb="4">
      <t>クリコシ</t>
    </rPh>
    <phoneticPr fontId="5"/>
  </si>
  <si>
    <t>協力金</t>
    <rPh sb="0" eb="2">
      <t>キョウリョク</t>
    </rPh>
    <rPh sb="2" eb="3">
      <t>キン</t>
    </rPh>
    <phoneticPr fontId="5"/>
  </si>
  <si>
    <t>協力金有無</t>
    <rPh sb="0" eb="2">
      <t>キョウリョク</t>
    </rPh>
    <rPh sb="2" eb="3">
      <t>キン</t>
    </rPh>
    <rPh sb="3" eb="5">
      <t>ウム</t>
    </rPh>
    <phoneticPr fontId="5"/>
  </si>
  <si>
    <t>合計</t>
    <rPh sb="0" eb="2">
      <t>ゴウケイ</t>
    </rPh>
    <phoneticPr fontId="5"/>
  </si>
  <si>
    <t>承認完了フラグ</t>
    <rPh sb="0" eb="2">
      <t>ショウニン</t>
    </rPh>
    <rPh sb="2" eb="4">
      <t>カンリョウ</t>
    </rPh>
    <phoneticPr fontId="5"/>
  </si>
  <si>
    <t>担当者コード</t>
    <rPh sb="0" eb="3">
      <t>タントウシャ</t>
    </rPh>
    <phoneticPr fontId="5"/>
  </si>
  <si>
    <t>担当者名</t>
    <rPh sb="0" eb="3">
      <t>タントウシャ</t>
    </rPh>
    <rPh sb="3" eb="4">
      <t>メイ</t>
    </rPh>
    <phoneticPr fontId="5"/>
  </si>
  <si>
    <t>承認日付</t>
    <rPh sb="0" eb="2">
      <t>ショウニン</t>
    </rPh>
    <rPh sb="2" eb="4">
      <t>ヒヅケ</t>
    </rPh>
    <phoneticPr fontId="5"/>
  </si>
  <si>
    <t>担当者承認日付</t>
    <rPh sb="0" eb="3">
      <t>タントウシャ</t>
    </rPh>
    <rPh sb="3" eb="5">
      <t>ショウニン</t>
    </rPh>
    <rPh sb="5" eb="7">
      <t>ヒヅケ</t>
    </rPh>
    <phoneticPr fontId="5"/>
  </si>
  <si>
    <t>承認担当者コード</t>
    <rPh sb="0" eb="2">
      <t>ショウニン</t>
    </rPh>
    <rPh sb="2" eb="5">
      <t>タントウシャ</t>
    </rPh>
    <phoneticPr fontId="5"/>
  </si>
  <si>
    <t>EntryDate</t>
    <phoneticPr fontId="5"/>
  </si>
  <si>
    <t>DATETIME</t>
    <phoneticPr fontId="5"/>
  </si>
  <si>
    <t>UpdateDate</t>
    <phoneticPr fontId="5"/>
  </si>
  <si>
    <t>ConstructionCode</t>
    <phoneticPr fontId="5"/>
  </si>
  <si>
    <t>産廃税</t>
    <rPh sb="0" eb="3">
      <t>サンパイゼイ</t>
    </rPh>
    <phoneticPr fontId="5"/>
  </si>
  <si>
    <t>0：× 1：○</t>
    <phoneticPr fontId="5"/>
  </si>
  <si>
    <t>0：未完了 1：完了</t>
    <rPh sb="2" eb="5">
      <t>ミカンリョウ</t>
    </rPh>
    <rPh sb="8" eb="10">
      <t>カンリョウ</t>
    </rPh>
    <phoneticPr fontId="5"/>
  </si>
  <si>
    <t>0：請求(総務） 1：支払(工事担当)</t>
    <rPh sb="2" eb="4">
      <t>セイキュウ</t>
    </rPh>
    <rPh sb="5" eb="7">
      <t>ソウム</t>
    </rPh>
    <rPh sb="11" eb="13">
      <t>シハラ</t>
    </rPh>
    <rPh sb="14" eb="16">
      <t>コウジ</t>
    </rPh>
    <rPh sb="16" eb="18">
      <t>タントウ</t>
    </rPh>
    <phoneticPr fontId="5"/>
  </si>
  <si>
    <t>消費税率</t>
    <rPh sb="0" eb="3">
      <t>ショウヒゼイ</t>
    </rPh>
    <rPh sb="3" eb="4">
      <t>リツ</t>
    </rPh>
    <phoneticPr fontId="5"/>
  </si>
  <si>
    <t>消費税額</t>
    <rPh sb="0" eb="3">
      <t>ショウヒゼイ</t>
    </rPh>
    <rPh sb="3" eb="4">
      <t>ガク</t>
    </rPh>
    <phoneticPr fontId="5"/>
  </si>
  <si>
    <t>高速代小計</t>
    <rPh sb="0" eb="2">
      <t>コウソク</t>
    </rPh>
    <rPh sb="2" eb="3">
      <t>ダイ</t>
    </rPh>
    <rPh sb="3" eb="5">
      <t>ショウケイ</t>
    </rPh>
    <phoneticPr fontId="5"/>
  </si>
  <si>
    <t>金物代小計</t>
    <rPh sb="0" eb="2">
      <t>カナモノ</t>
    </rPh>
    <rPh sb="2" eb="3">
      <t>ダイ</t>
    </rPh>
    <rPh sb="3" eb="5">
      <t>ショウケイ</t>
    </rPh>
    <phoneticPr fontId="5"/>
  </si>
  <si>
    <t>産廃税小計</t>
    <rPh sb="0" eb="3">
      <t>サンパイゼイ</t>
    </rPh>
    <rPh sb="3" eb="5">
      <t>ショウケイ</t>
    </rPh>
    <phoneticPr fontId="5"/>
  </si>
  <si>
    <t>協力金比率</t>
    <rPh sb="0" eb="2">
      <t>キョウリョク</t>
    </rPh>
    <rPh sb="2" eb="3">
      <t>キン</t>
    </rPh>
    <rPh sb="3" eb="5">
      <t>ヒリツ</t>
    </rPh>
    <phoneticPr fontId="5"/>
  </si>
  <si>
    <t>協力金小計</t>
    <rPh sb="0" eb="2">
      <t>キョウリョク</t>
    </rPh>
    <rPh sb="2" eb="3">
      <t>キン</t>
    </rPh>
    <rPh sb="3" eb="5">
      <t>ショウケイ</t>
    </rPh>
    <phoneticPr fontId="5"/>
  </si>
  <si>
    <t>CompanyCode</t>
    <phoneticPr fontId="5"/>
  </si>
  <si>
    <t>支払承認情報データ</t>
    <phoneticPr fontId="5"/>
  </si>
  <si>
    <t>承認順序</t>
    <rPh sb="0" eb="2">
      <t>ショウニン</t>
    </rPh>
    <rPh sb="2" eb="4">
      <t>ジュンジョ</t>
    </rPh>
    <phoneticPr fontId="5"/>
  </si>
  <si>
    <t>承認者コード</t>
    <rPh sb="0" eb="2">
      <t>ショウニン</t>
    </rPh>
    <rPh sb="2" eb="3">
      <t>シャ</t>
    </rPh>
    <phoneticPr fontId="5"/>
  </si>
  <si>
    <t>承認者名</t>
    <rPh sb="0" eb="2">
      <t>ショウニン</t>
    </rPh>
    <rPh sb="2" eb="3">
      <t>シャ</t>
    </rPh>
    <rPh sb="3" eb="4">
      <t>メイ</t>
    </rPh>
    <phoneticPr fontId="5"/>
  </si>
  <si>
    <t>承認権限区分</t>
    <rPh sb="0" eb="2">
      <t>ショウニン</t>
    </rPh>
    <rPh sb="2" eb="4">
      <t>ケンゲン</t>
    </rPh>
    <rPh sb="4" eb="6">
      <t>クブン</t>
    </rPh>
    <phoneticPr fontId="5"/>
  </si>
  <si>
    <t>DECIMAL(8,0)</t>
    <phoneticPr fontId="5"/>
  </si>
  <si>
    <t>YYYYMM</t>
    <phoneticPr fontId="5"/>
  </si>
  <si>
    <t>DECIMAL(3,0)</t>
    <phoneticPr fontId="5"/>
  </si>
  <si>
    <t>DECIMAL(6,0)</t>
    <phoneticPr fontId="5"/>
  </si>
  <si>
    <t>DECIMAL(1,0)</t>
    <phoneticPr fontId="5"/>
  </si>
  <si>
    <t>DECIMAL(10,0)</t>
    <phoneticPr fontId="5"/>
  </si>
  <si>
    <t>LineCount</t>
    <phoneticPr fontId="5"/>
  </si>
  <si>
    <t>8%は、0.08</t>
    <phoneticPr fontId="5"/>
  </si>
  <si>
    <t>0.5%は、0.005</t>
    <phoneticPr fontId="5"/>
  </si>
  <si>
    <t>DECIMAL(6,3)</t>
    <phoneticPr fontId="5"/>
  </si>
  <si>
    <t>VARCHAR(120)</t>
    <phoneticPr fontId="5"/>
  </si>
  <si>
    <t>ApprovalDate</t>
    <phoneticPr fontId="5"/>
  </si>
  <si>
    <t>ApprovalPerson</t>
    <phoneticPr fontId="5"/>
  </si>
  <si>
    <t>ApprovalAuthority</t>
    <phoneticPr fontId="5"/>
  </si>
  <si>
    <t>ApprovalNo</t>
    <phoneticPr fontId="5"/>
  </si>
  <si>
    <t>ApprovalPersonName</t>
    <phoneticPr fontId="5"/>
  </si>
  <si>
    <t>VARCHAR(20)</t>
    <phoneticPr fontId="5"/>
  </si>
  <si>
    <t>DECIMAL(3,0)</t>
    <phoneticPr fontId="5"/>
  </si>
  <si>
    <t>Payday</t>
    <phoneticPr fontId="5"/>
  </si>
  <si>
    <t>TargetDate</t>
    <phoneticPr fontId="5"/>
  </si>
  <si>
    <t>対象年月</t>
    <rPh sb="0" eb="2">
      <t>タイショウ</t>
    </rPh>
    <rPh sb="2" eb="3">
      <t>ネン</t>
    </rPh>
    <rPh sb="3" eb="4">
      <t>ツキ</t>
    </rPh>
    <phoneticPr fontId="5"/>
  </si>
  <si>
    <t>請求支払区分</t>
    <rPh sb="0" eb="2">
      <t>セイキュウ</t>
    </rPh>
    <rPh sb="2" eb="4">
      <t>シハライ</t>
    </rPh>
    <rPh sb="4" eb="6">
      <t>クブン</t>
    </rPh>
    <phoneticPr fontId="5"/>
  </si>
  <si>
    <t>ChargePaymentKind</t>
    <phoneticPr fontId="5"/>
  </si>
  <si>
    <t>業者請求支払サマリーデータ</t>
    <rPh sb="0" eb="2">
      <t>ギョウシャ</t>
    </rPh>
    <rPh sb="2" eb="4">
      <t>セイキュウ</t>
    </rPh>
    <rPh sb="4" eb="6">
      <t>シハライ</t>
    </rPh>
    <phoneticPr fontId="5"/>
  </si>
  <si>
    <t>FieldName</t>
    <phoneticPr fontId="5"/>
  </si>
  <si>
    <t>DiscountPrice</t>
    <phoneticPr fontId="5"/>
  </si>
  <si>
    <t>OffsetPrice</t>
    <phoneticPr fontId="5"/>
  </si>
  <si>
    <t>ApprovalPersonCode</t>
    <phoneticPr fontId="5"/>
  </si>
  <si>
    <t>ApprovalDate</t>
    <phoneticPr fontId="5"/>
  </si>
  <si>
    <t>ApprovalEndFlg</t>
    <phoneticPr fontId="5"/>
  </si>
  <si>
    <t>BillingPriceTotal</t>
    <phoneticPr fontId="5"/>
  </si>
  <si>
    <t>ConsumptionTaxRate</t>
    <phoneticPr fontId="5"/>
  </si>
  <si>
    <t>テーブル仕様</t>
    <phoneticPr fontId="5"/>
  </si>
  <si>
    <t>BillPrice</t>
  </si>
  <si>
    <t>BillPrice</t>
    <phoneticPr fontId="5"/>
  </si>
  <si>
    <t>IndsWasteTax</t>
    <phoneticPr fontId="5"/>
  </si>
  <si>
    <t>HardwPrice</t>
    <phoneticPr fontId="5"/>
  </si>
  <si>
    <t>テーブル仕様</t>
    <phoneticPr fontId="5"/>
  </si>
  <si>
    <t>BillPrice</t>
    <phoneticPr fontId="5"/>
  </si>
  <si>
    <t>NextCoPrice</t>
    <phoneticPr fontId="5"/>
  </si>
  <si>
    <t>HardwPrice</t>
    <phoneticPr fontId="5"/>
  </si>
  <si>
    <t>CnstrPriceExist</t>
    <phoneticPr fontId="5"/>
  </si>
  <si>
    <t>BillPriceStotal</t>
    <phoneticPr fontId="5"/>
  </si>
  <si>
    <t>HardwPriceStotal</t>
    <phoneticPr fontId="5"/>
  </si>
  <si>
    <t>IndsWasteTaxStotal</t>
    <phoneticPr fontId="5"/>
  </si>
  <si>
    <t>CnstrPriceRate</t>
    <phoneticPr fontId="5"/>
  </si>
  <si>
    <t>CnstrPriceStotal</t>
    <phoneticPr fontId="5"/>
  </si>
  <si>
    <t>HighwPriceStotal</t>
  </si>
  <si>
    <t>HighwPrice</t>
  </si>
  <si>
    <t>BillingDataDetail</t>
    <phoneticPr fontId="5"/>
  </si>
  <si>
    <t>BillingData</t>
    <phoneticPr fontId="5"/>
  </si>
  <si>
    <t>支払明細データ</t>
    <rPh sb="0" eb="2">
      <t>シハラ</t>
    </rPh>
    <phoneticPr fontId="5"/>
  </si>
  <si>
    <t>PaymentDataDetail</t>
    <phoneticPr fontId="5"/>
  </si>
  <si>
    <t>BillingPaymentSummary</t>
    <phoneticPr fontId="5"/>
  </si>
  <si>
    <t>DECIMAL(1,0)</t>
    <phoneticPr fontId="5"/>
  </si>
  <si>
    <t>SealPrintName</t>
    <phoneticPr fontId="5"/>
  </si>
  <si>
    <t>DATETIME</t>
    <phoneticPr fontId="5"/>
  </si>
  <si>
    <t>締日マスタ</t>
    <rPh sb="0" eb="2">
      <t>シメビ</t>
    </rPh>
    <phoneticPr fontId="5"/>
  </si>
  <si>
    <t>手間業者区分</t>
    <rPh sb="0" eb="2">
      <t>テマ</t>
    </rPh>
    <rPh sb="2" eb="4">
      <t>ギョウシャ</t>
    </rPh>
    <rPh sb="4" eb="6">
      <t>クブン</t>
    </rPh>
    <phoneticPr fontId="5"/>
  </si>
  <si>
    <t>LabourKind</t>
    <phoneticPr fontId="5"/>
  </si>
  <si>
    <t>DECIMAL(1,0)</t>
    <phoneticPr fontId="5"/>
  </si>
  <si>
    <t>0：通常業者 1：手間業者</t>
    <rPh sb="2" eb="4">
      <t>ツウジョウ</t>
    </rPh>
    <rPh sb="4" eb="6">
      <t>ギョウシャ</t>
    </rPh>
    <rPh sb="9" eb="11">
      <t>テマ</t>
    </rPh>
    <rPh sb="11" eb="13">
      <t>ギョウシャ</t>
    </rPh>
    <phoneticPr fontId="5"/>
  </si>
  <si>
    <t>締日</t>
    <rPh sb="0" eb="2">
      <t>シメビ</t>
    </rPh>
    <phoneticPr fontId="5"/>
  </si>
  <si>
    <t>DECIMAL(2,0)</t>
    <phoneticPr fontId="5"/>
  </si>
  <si>
    <t>DECIMAL(2,0)</t>
    <phoneticPr fontId="5"/>
  </si>
  <si>
    <t>DeleteFlg</t>
    <phoneticPr fontId="5"/>
  </si>
  <si>
    <t>削除フラグ</t>
    <rPh sb="0" eb="2">
      <t>サクジョ</t>
    </rPh>
    <phoneticPr fontId="5"/>
  </si>
  <si>
    <t>DECIMAL(1,0)</t>
    <phoneticPr fontId="5"/>
  </si>
  <si>
    <t>0:登録時　1:削除時</t>
    <rPh sb="2" eb="4">
      <t>トウロク</t>
    </rPh>
    <rPh sb="4" eb="5">
      <t>ジ</t>
    </rPh>
    <rPh sb="8" eb="10">
      <t>サクジョ</t>
    </rPh>
    <rPh sb="10" eb="11">
      <t>ジ</t>
    </rPh>
    <phoneticPr fontId="5"/>
  </si>
  <si>
    <t>銀行営業日マスタ</t>
    <rPh sb="0" eb="2">
      <t>ギンコウ</t>
    </rPh>
    <rPh sb="2" eb="5">
      <t>エイギョウビ</t>
    </rPh>
    <phoneticPr fontId="5"/>
  </si>
  <si>
    <t>年月</t>
    <rPh sb="0" eb="2">
      <t>ネンゲツ</t>
    </rPh>
    <phoneticPr fontId="5"/>
  </si>
  <si>
    <t>銀行営業日</t>
    <rPh sb="0" eb="2">
      <t>ギンコウ</t>
    </rPh>
    <rPh sb="2" eb="5">
      <t>エイギョウビ</t>
    </rPh>
    <phoneticPr fontId="5"/>
  </si>
  <si>
    <t>備考</t>
    <rPh sb="0" eb="2">
      <t>ビコウ</t>
    </rPh>
    <phoneticPr fontId="5"/>
  </si>
  <si>
    <t>31：月末</t>
    <rPh sb="3" eb="4">
      <t>ゲツ</t>
    </rPh>
    <rPh sb="4" eb="5">
      <t>マツ</t>
    </rPh>
    <phoneticPr fontId="5"/>
  </si>
  <si>
    <t>YYYYMM</t>
    <phoneticPr fontId="5"/>
  </si>
  <si>
    <t>Note</t>
  </si>
  <si>
    <t>DeleteFlg</t>
    <phoneticPr fontId="5"/>
  </si>
  <si>
    <t>YearMonth</t>
    <phoneticPr fontId="5"/>
  </si>
  <si>
    <t>BankBusinessDay</t>
    <phoneticPr fontId="5"/>
  </si>
  <si>
    <t>DeadLine</t>
    <phoneticPr fontId="5"/>
  </si>
  <si>
    <t>BankBusinessDayMaster</t>
    <phoneticPr fontId="5"/>
  </si>
  <si>
    <t>DeadLineMaster</t>
    <phoneticPr fontId="5"/>
  </si>
  <si>
    <t>請求データ</t>
    <rPh sb="0" eb="2">
      <t>セイキュウ</t>
    </rPh>
    <phoneticPr fontId="5"/>
  </si>
  <si>
    <t>発注者区分</t>
    <rPh sb="0" eb="3">
      <t>ハッチュウシャ</t>
    </rPh>
    <rPh sb="3" eb="5">
      <t>クブン</t>
    </rPh>
    <phoneticPr fontId="5"/>
  </si>
  <si>
    <t>発注者コード</t>
    <rPh sb="0" eb="3">
      <t>ハッチュウシャ</t>
    </rPh>
    <phoneticPr fontId="5"/>
  </si>
  <si>
    <t>ConstructionCode</t>
  </si>
  <si>
    <t>工事番号</t>
    <rPh sb="0" eb="2">
      <t>コウジ</t>
    </rPh>
    <rPh sb="2" eb="4">
      <t>バンゴウ</t>
    </rPh>
    <phoneticPr fontId="3"/>
  </si>
  <si>
    <t>工事年度(YYYY)＋SEQ(NNNN)＋枝番(NN)</t>
    <rPh sb="0" eb="2">
      <t>コウジ</t>
    </rPh>
    <rPh sb="2" eb="4">
      <t>ネンド</t>
    </rPh>
    <rPh sb="21" eb="23">
      <t>エダバン</t>
    </rPh>
    <phoneticPr fontId="3"/>
  </si>
  <si>
    <t>請求済工事金額</t>
    <rPh sb="0" eb="2">
      <t>セイキュウ</t>
    </rPh>
    <rPh sb="2" eb="3">
      <t>ズ</t>
    </rPh>
    <rPh sb="3" eb="5">
      <t>コウジ</t>
    </rPh>
    <rPh sb="5" eb="7">
      <t>キンガク</t>
    </rPh>
    <phoneticPr fontId="5"/>
  </si>
  <si>
    <t>請求済消費税金額</t>
    <rPh sb="0" eb="2">
      <t>セイキュウ</t>
    </rPh>
    <rPh sb="2" eb="3">
      <t>ズ</t>
    </rPh>
    <rPh sb="3" eb="6">
      <t>ショウヒゼイ</t>
    </rPh>
    <rPh sb="6" eb="8">
      <t>キンガク</t>
    </rPh>
    <phoneticPr fontId="5"/>
  </si>
  <si>
    <t>請求残工事金額</t>
    <rPh sb="0" eb="2">
      <t>セイキュウ</t>
    </rPh>
    <rPh sb="2" eb="3">
      <t>ザン</t>
    </rPh>
    <rPh sb="3" eb="5">
      <t>コウジ</t>
    </rPh>
    <rPh sb="5" eb="7">
      <t>キンガク</t>
    </rPh>
    <phoneticPr fontId="5"/>
  </si>
  <si>
    <t>請求残消費税金額</t>
    <rPh sb="0" eb="2">
      <t>セイキュウ</t>
    </rPh>
    <rPh sb="2" eb="3">
      <t>ザン</t>
    </rPh>
    <rPh sb="3" eb="6">
      <t>ショウヒゼイ</t>
    </rPh>
    <rPh sb="6" eb="8">
      <t>キンガク</t>
    </rPh>
    <phoneticPr fontId="5"/>
  </si>
  <si>
    <t>未収金額</t>
    <rPh sb="0" eb="2">
      <t>ミシュウ</t>
    </rPh>
    <rPh sb="2" eb="4">
      <t>キンガク</t>
    </rPh>
    <phoneticPr fontId="5"/>
  </si>
  <si>
    <t>OrderersDivision</t>
  </si>
  <si>
    <t>OrderersCode</t>
  </si>
  <si>
    <t>請求済金額</t>
    <rPh sb="0" eb="2">
      <t>セイキュウ</t>
    </rPh>
    <rPh sb="2" eb="3">
      <t>ズ</t>
    </rPh>
    <rPh sb="3" eb="5">
      <t>キンガク</t>
    </rPh>
    <phoneticPr fontId="5"/>
  </si>
  <si>
    <t>請求明細データ</t>
    <rPh sb="0" eb="2">
      <t>セイキュウ</t>
    </rPh>
    <rPh sb="2" eb="4">
      <t>メイサイ</t>
    </rPh>
    <phoneticPr fontId="5"/>
  </si>
  <si>
    <t>DATETIME</t>
  </si>
  <si>
    <t>UpdateDate</t>
  </si>
  <si>
    <t>EntryDate</t>
  </si>
  <si>
    <t>本工事の工事番号</t>
    <rPh sb="0" eb="3">
      <t>ホンコウジ</t>
    </rPh>
    <rPh sb="4" eb="6">
      <t>コウジ</t>
    </rPh>
    <rPh sb="6" eb="8">
      <t>バンゴウ</t>
    </rPh>
    <phoneticPr fontId="5"/>
  </si>
  <si>
    <t>本工事の工事番号</t>
    <phoneticPr fontId="5"/>
  </si>
  <si>
    <t>未入金分</t>
    <rPh sb="0" eb="3">
      <t>ミニュウキン</t>
    </rPh>
    <rPh sb="3" eb="4">
      <t>ブン</t>
    </rPh>
    <phoneticPr fontId="5"/>
  </si>
  <si>
    <t>工事区分</t>
    <rPh sb="0" eb="2">
      <t>コウジ</t>
    </rPh>
    <rPh sb="2" eb="4">
      <t>クブン</t>
    </rPh>
    <phoneticPr fontId="5"/>
  </si>
  <si>
    <t>0:本工事、1:増減工事</t>
    <rPh sb="2" eb="5">
      <t>ホンコウジ</t>
    </rPh>
    <rPh sb="8" eb="10">
      <t>ゾウゲン</t>
    </rPh>
    <rPh sb="10" eb="12">
      <t>コウジ</t>
    </rPh>
    <phoneticPr fontId="5"/>
  </si>
  <si>
    <t>本工事のみ設定</t>
    <rPh sb="0" eb="3">
      <t>ホンコウジ</t>
    </rPh>
    <rPh sb="5" eb="7">
      <t>セッテイ</t>
    </rPh>
    <phoneticPr fontId="5"/>
  </si>
  <si>
    <t>請求No</t>
    <rPh sb="0" eb="2">
      <t>セイキュウ</t>
    </rPh>
    <phoneticPr fontId="3"/>
  </si>
  <si>
    <t>請求合計データ</t>
    <rPh sb="0" eb="2">
      <t>セイキュウ</t>
    </rPh>
    <rPh sb="2" eb="4">
      <t>ゴウケイ</t>
    </rPh>
    <phoneticPr fontId="5"/>
  </si>
  <si>
    <t>請求書作成日</t>
    <rPh sb="0" eb="3">
      <t>セイキュウショ</t>
    </rPh>
    <rPh sb="3" eb="5">
      <t>サクセイ</t>
    </rPh>
    <rPh sb="5" eb="6">
      <t>ビ</t>
    </rPh>
    <phoneticPr fontId="5"/>
  </si>
  <si>
    <t>YYYYMMDD</t>
    <phoneticPr fontId="5"/>
  </si>
  <si>
    <t>テーブル仕様</t>
    <phoneticPr fontId="5"/>
  </si>
  <si>
    <t>承認データ</t>
    <rPh sb="0" eb="2">
      <t>ショウニン</t>
    </rPh>
    <phoneticPr fontId="5"/>
  </si>
  <si>
    <t>ProcessApproval</t>
    <phoneticPr fontId="5"/>
  </si>
  <si>
    <t>堀内稔弘</t>
    <rPh sb="0" eb="4">
      <t>ホリウチトシヒロ</t>
    </rPh>
    <phoneticPr fontId="5"/>
  </si>
  <si>
    <t>型・サイズ</t>
    <phoneticPr fontId="5"/>
  </si>
  <si>
    <t>ConstructionCode</t>
    <phoneticPr fontId="5"/>
  </si>
  <si>
    <t>工事年度(YYYY)＋SEQ(4桁)＋枝番(2桁)</t>
    <rPh sb="0" eb="2">
      <t>コウジ</t>
    </rPh>
    <rPh sb="2" eb="4">
      <t>ネンド</t>
    </rPh>
    <rPh sb="16" eb="17">
      <t>ケタ</t>
    </rPh>
    <rPh sb="19" eb="21">
      <t>エダバン</t>
    </rPh>
    <rPh sb="23" eb="24">
      <t>ケタ</t>
    </rPh>
    <phoneticPr fontId="5"/>
  </si>
  <si>
    <t>承認機能番号</t>
    <rPh sb="0" eb="2">
      <t>ショウニン</t>
    </rPh>
    <rPh sb="2" eb="4">
      <t>キノウ</t>
    </rPh>
    <rPh sb="4" eb="6">
      <t>バンゴウ</t>
    </rPh>
    <phoneticPr fontId="5"/>
  </si>
  <si>
    <t>承認経路マスタのキー</t>
    <rPh sb="0" eb="2">
      <t>ショウニン</t>
    </rPh>
    <rPh sb="2" eb="4">
      <t>ケイロ</t>
    </rPh>
    <phoneticPr fontId="5"/>
  </si>
  <si>
    <t>SeqNo</t>
    <phoneticPr fontId="5"/>
  </si>
  <si>
    <t>枝番</t>
    <rPh sb="0" eb="2">
      <t>エダバン</t>
    </rPh>
    <phoneticPr fontId="5"/>
  </si>
  <si>
    <t>1:申請データ 2以降：承認データ</t>
    <rPh sb="2" eb="4">
      <t>シンセイ</t>
    </rPh>
    <rPh sb="9" eb="11">
      <t>イコウ</t>
    </rPh>
    <rPh sb="12" eb="14">
      <t>ショウニン</t>
    </rPh>
    <phoneticPr fontId="5"/>
  </si>
  <si>
    <t>PersonCode</t>
    <phoneticPr fontId="5"/>
  </si>
  <si>
    <t>申請者コード</t>
    <rPh sb="0" eb="2">
      <t>シンセイ</t>
    </rPh>
    <rPh sb="2" eb="3">
      <t>シャ</t>
    </rPh>
    <phoneticPr fontId="5"/>
  </si>
  <si>
    <t>PetitionApprovalDate</t>
    <phoneticPr fontId="5"/>
  </si>
  <si>
    <t>申請・承認日付</t>
    <rPh sb="3" eb="5">
      <t>ショウニン</t>
    </rPh>
    <rPh sb="5" eb="7">
      <t>ヒヅケ</t>
    </rPh>
    <phoneticPr fontId="5"/>
  </si>
  <si>
    <t>申請時はレコード作成日、承認後は承認日付、申請日は登録年月日になる</t>
    <rPh sb="0" eb="3">
      <t>シンセイジ</t>
    </rPh>
    <rPh sb="8" eb="10">
      <t>サクセイ</t>
    </rPh>
    <rPh sb="10" eb="11">
      <t>ビ</t>
    </rPh>
    <rPh sb="16" eb="18">
      <t>ショウニン</t>
    </rPh>
    <rPh sb="18" eb="20">
      <t>ヒヅケ</t>
    </rPh>
    <rPh sb="21" eb="23">
      <t>シンセイ</t>
    </rPh>
    <rPh sb="23" eb="24">
      <t>ビ</t>
    </rPh>
    <rPh sb="25" eb="27">
      <t>トウロク</t>
    </rPh>
    <rPh sb="27" eb="30">
      <t>ネンガッピ</t>
    </rPh>
    <phoneticPr fontId="5"/>
  </si>
  <si>
    <t>ApprovalLimitDates</t>
    <phoneticPr fontId="5"/>
  </si>
  <si>
    <t>承認希望日</t>
    <rPh sb="0" eb="2">
      <t>ショウニン</t>
    </rPh>
    <rPh sb="2" eb="5">
      <t>キボウビ</t>
    </rPh>
    <phoneticPr fontId="5"/>
  </si>
  <si>
    <t>申請データのみ使用</t>
    <rPh sb="0" eb="2">
      <t>シンセイ</t>
    </rPh>
    <rPh sb="7" eb="9">
      <t>シヨウ</t>
    </rPh>
    <phoneticPr fontId="5"/>
  </si>
  <si>
    <t>ApprovalStatus</t>
    <phoneticPr fontId="5"/>
  </si>
  <si>
    <t>承認状態</t>
    <rPh sb="0" eb="2">
      <t>ショウニン</t>
    </rPh>
    <rPh sb="2" eb="4">
      <t>ジョウタイ</t>
    </rPh>
    <phoneticPr fontId="5"/>
  </si>
  <si>
    <t>0:申請 1:保留 2:承認 3:非承認</t>
    <rPh sb="7" eb="9">
      <t>ホリュウ</t>
    </rPh>
    <rPh sb="12" eb="14">
      <t>ショウニン</t>
    </rPh>
    <rPh sb="17" eb="18">
      <t>ヒ</t>
    </rPh>
    <rPh sb="18" eb="20">
      <t>ショウニン</t>
    </rPh>
    <phoneticPr fontId="5"/>
  </si>
  <si>
    <t>InputComment</t>
    <phoneticPr fontId="5"/>
  </si>
  <si>
    <t>コメント</t>
    <phoneticPr fontId="5"/>
  </si>
  <si>
    <t>OrderNo</t>
    <phoneticPr fontId="5"/>
  </si>
  <si>
    <t>受付番号</t>
    <rPh sb="0" eb="2">
      <t>ウケツケ</t>
    </rPh>
    <rPh sb="2" eb="4">
      <t>バンゴウ</t>
    </rPh>
    <phoneticPr fontId="5"/>
  </si>
  <si>
    <t>VARCHAR(300)</t>
    <phoneticPr fontId="5"/>
  </si>
  <si>
    <t>2017/01/15追加</t>
    <rPh sb="10" eb="12">
      <t>ツイカ</t>
    </rPh>
    <phoneticPr fontId="5"/>
  </si>
  <si>
    <t>ApprovalCode</t>
    <phoneticPr fontId="5"/>
  </si>
  <si>
    <t>DECIMAL(8,0)</t>
    <phoneticPr fontId="5"/>
  </si>
  <si>
    <t>DECIMAL(2,0)</t>
    <phoneticPr fontId="5"/>
  </si>
  <si>
    <t>1、2…99</t>
    <phoneticPr fontId="5"/>
  </si>
  <si>
    <t>DECIMAL(8,0)</t>
    <phoneticPr fontId="5"/>
  </si>
  <si>
    <t>DECIMAL(1)</t>
    <phoneticPr fontId="5"/>
  </si>
  <si>
    <t>OrderNo</t>
    <phoneticPr fontId="5"/>
  </si>
  <si>
    <t>DECIMAL(2,0)</t>
    <phoneticPr fontId="5"/>
  </si>
  <si>
    <t>本工事の工事番号（暫定）</t>
    <rPh sb="0" eb="3">
      <t>ホンコウジ</t>
    </rPh>
    <rPh sb="4" eb="6">
      <t>コウジ</t>
    </rPh>
    <rPh sb="6" eb="8">
      <t>バンゴウ</t>
    </rPh>
    <rPh sb="9" eb="11">
      <t>ザンテイ</t>
    </rPh>
    <phoneticPr fontId="5"/>
  </si>
  <si>
    <t>担当者マスタ</t>
    <rPh sb="0" eb="3">
      <t>タントウシャ</t>
    </rPh>
    <phoneticPr fontId="5"/>
  </si>
  <si>
    <t>担当者対象部署マスタ</t>
    <phoneticPr fontId="5"/>
  </si>
  <si>
    <t>2017/1/7 追加</t>
    <rPh sb="9" eb="11">
      <t>ツイカ</t>
    </rPh>
    <phoneticPr fontId="5"/>
  </si>
  <si>
    <t>Note</t>
    <phoneticPr fontId="5"/>
  </si>
  <si>
    <t>入金データ</t>
    <rPh sb="0" eb="2">
      <t>ニュウキン</t>
    </rPh>
    <phoneticPr fontId="5"/>
  </si>
  <si>
    <t>入金日</t>
    <rPh sb="0" eb="2">
      <t>ニュウキン</t>
    </rPh>
    <rPh sb="2" eb="3">
      <t>ビ</t>
    </rPh>
    <phoneticPr fontId="5"/>
  </si>
  <si>
    <t>DATE</t>
    <phoneticPr fontId="5"/>
  </si>
  <si>
    <t>入金金額（現金）</t>
    <rPh sb="0" eb="2">
      <t>ニュウキン</t>
    </rPh>
    <rPh sb="2" eb="4">
      <t>キンガク</t>
    </rPh>
    <rPh sb="5" eb="7">
      <t>ゲンキン</t>
    </rPh>
    <phoneticPr fontId="5"/>
  </si>
  <si>
    <t>入金金額（手形）</t>
    <rPh sb="0" eb="2">
      <t>ニュウキン</t>
    </rPh>
    <rPh sb="2" eb="4">
      <t>キンガク</t>
    </rPh>
    <rPh sb="5" eb="7">
      <t>テガタ</t>
    </rPh>
    <phoneticPr fontId="5"/>
  </si>
  <si>
    <t>入金明細データ</t>
    <rPh sb="0" eb="2">
      <t>ニュウキン</t>
    </rPh>
    <rPh sb="2" eb="4">
      <t>メイサイ</t>
    </rPh>
    <phoneticPr fontId="5"/>
  </si>
  <si>
    <t>入金金額</t>
    <rPh sb="0" eb="2">
      <t>ニュウキン</t>
    </rPh>
    <rPh sb="2" eb="4">
      <t>キンガク</t>
    </rPh>
    <phoneticPr fontId="5"/>
  </si>
  <si>
    <t>手数料</t>
    <rPh sb="0" eb="3">
      <t>テスウリョウ</t>
    </rPh>
    <phoneticPr fontId="5"/>
  </si>
  <si>
    <t>その他調整</t>
    <rPh sb="2" eb="3">
      <t>ホカ</t>
    </rPh>
    <rPh sb="3" eb="5">
      <t>チョウセイ</t>
    </rPh>
    <phoneticPr fontId="5"/>
  </si>
  <si>
    <t>繰越金額</t>
    <rPh sb="0" eb="2">
      <t>クリコシ</t>
    </rPh>
    <rPh sb="2" eb="4">
      <t>キンガク</t>
    </rPh>
    <phoneticPr fontId="5"/>
  </si>
  <si>
    <t>OrderNo</t>
  </si>
  <si>
    <t>DECIMAL(2,0)</t>
  </si>
  <si>
    <t>請求書金額合計</t>
    <rPh sb="0" eb="2">
      <t>セイキュウ</t>
    </rPh>
    <rPh sb="2" eb="3">
      <t>ショ</t>
    </rPh>
    <rPh sb="3" eb="5">
      <t>キンガク</t>
    </rPh>
    <rPh sb="5" eb="7">
      <t>ゴウケイ</t>
    </rPh>
    <phoneticPr fontId="5"/>
  </si>
  <si>
    <t>請求金額＋消費税＋未入金分</t>
    <rPh sb="0" eb="2">
      <t>セイキュウ</t>
    </rPh>
    <rPh sb="2" eb="4">
      <t>キンガク</t>
    </rPh>
    <rPh sb="5" eb="8">
      <t>ショウヒゼイ</t>
    </rPh>
    <rPh sb="9" eb="12">
      <t>ミニュウキン</t>
    </rPh>
    <rPh sb="12" eb="13">
      <t>ブン</t>
    </rPh>
    <phoneticPr fontId="5"/>
  </si>
  <si>
    <t>DepositAmount</t>
    <phoneticPr fontId="5"/>
  </si>
  <si>
    <t>DepositAmountBill</t>
    <phoneticPr fontId="5"/>
  </si>
  <si>
    <t>DepositData</t>
    <phoneticPr fontId="5"/>
  </si>
  <si>
    <t>RequestNo</t>
    <phoneticPr fontId="5"/>
  </si>
  <si>
    <t>DepositAmountCash</t>
    <phoneticPr fontId="5"/>
  </si>
  <si>
    <t>DiscountAmount</t>
    <phoneticPr fontId="5"/>
  </si>
  <si>
    <t>DECIMAL(5,0)</t>
    <phoneticPr fontId="5"/>
  </si>
  <si>
    <t>Fees</t>
    <phoneticPr fontId="5"/>
  </si>
  <si>
    <t>OtherAdjustments</t>
    <phoneticPr fontId="5"/>
  </si>
  <si>
    <t>CarryAmount</t>
    <phoneticPr fontId="5"/>
  </si>
  <si>
    <t>AmountPaid</t>
    <phoneticPr fontId="5"/>
  </si>
  <si>
    <t>PricePaid</t>
    <phoneticPr fontId="5"/>
  </si>
  <si>
    <t>PriceBalance</t>
    <phoneticPr fontId="5"/>
  </si>
  <si>
    <t>TaxBalance</t>
    <phoneticPr fontId="5"/>
  </si>
  <si>
    <t>TaxPricePaid</t>
    <phoneticPr fontId="5"/>
  </si>
  <si>
    <t>AmountBlance</t>
    <phoneticPr fontId="5"/>
  </si>
  <si>
    <t>ConstructionKind</t>
    <phoneticPr fontId="5"/>
  </si>
  <si>
    <t>DECIMAL(10,0)</t>
    <phoneticPr fontId="5"/>
  </si>
  <si>
    <t>DECIMAL(1,0)</t>
    <phoneticPr fontId="5"/>
  </si>
  <si>
    <t>CnstrPrice</t>
    <phoneticPr fontId="5"/>
  </si>
  <si>
    <t>CnstrPrice</t>
    <phoneticPr fontId="5"/>
  </si>
  <si>
    <t>ConsumptionTaxPrice</t>
    <phoneticPr fontId="5"/>
  </si>
  <si>
    <t>TaxPrice</t>
    <phoneticPr fontId="5"/>
  </si>
  <si>
    <t>BillCreationDate</t>
    <phoneticPr fontId="5"/>
  </si>
  <si>
    <t>RequestNo</t>
    <phoneticPr fontId="5"/>
  </si>
  <si>
    <t>DepositDataDetail</t>
    <phoneticPr fontId="5"/>
  </si>
  <si>
    <t>入金確認承認データ</t>
    <rPh sb="0" eb="2">
      <t>ニュウキン</t>
    </rPh>
    <rPh sb="2" eb="4">
      <t>カクニン</t>
    </rPh>
    <rPh sb="4" eb="6">
      <t>ショウニン</t>
    </rPh>
    <phoneticPr fontId="5"/>
  </si>
  <si>
    <t>PaymentApprovalInfo</t>
    <phoneticPr fontId="5"/>
  </si>
  <si>
    <t>DepositApprovalInfo</t>
    <phoneticPr fontId="5"/>
  </si>
  <si>
    <t>RequestTotalData</t>
    <phoneticPr fontId="5"/>
  </si>
  <si>
    <t>BillTotalPrice</t>
    <phoneticPr fontId="5"/>
  </si>
  <si>
    <t>工事名</t>
    <rPh sb="0" eb="2">
      <t>コウジ</t>
    </rPh>
    <rPh sb="2" eb="3">
      <t>メイ</t>
    </rPh>
    <phoneticPr fontId="5"/>
  </si>
  <si>
    <t>請求書作成</t>
    <rPh sb="0" eb="3">
      <t>セイキュウショ</t>
    </rPh>
    <rPh sb="3" eb="5">
      <t>サクセイ</t>
    </rPh>
    <phoneticPr fontId="5"/>
  </si>
  <si>
    <t>工事金額</t>
    <rPh sb="0" eb="2">
      <t>コウジ</t>
    </rPh>
    <rPh sb="2" eb="4">
      <t>キンガク</t>
    </rPh>
    <phoneticPr fontId="5"/>
  </si>
  <si>
    <t>１回目</t>
    <rPh sb="1" eb="3">
      <t>カイメ</t>
    </rPh>
    <phoneticPr fontId="5"/>
  </si>
  <si>
    <t>残り</t>
    <rPh sb="0" eb="1">
      <t>ノコ</t>
    </rPh>
    <phoneticPr fontId="5"/>
  </si>
  <si>
    <t>本工事</t>
    <rPh sb="0" eb="3">
      <t>ホンコウジ</t>
    </rPh>
    <phoneticPr fontId="5"/>
  </si>
  <si>
    <t>山内邸改修工事</t>
    <rPh sb="0" eb="2">
      <t>ヤマウチ</t>
    </rPh>
    <rPh sb="2" eb="3">
      <t>テイ</t>
    </rPh>
    <rPh sb="3" eb="5">
      <t>カイシュウ</t>
    </rPh>
    <rPh sb="5" eb="7">
      <t>コウジ</t>
    </rPh>
    <phoneticPr fontId="5"/>
  </si>
  <si>
    <t>２回目</t>
    <rPh sb="1" eb="3">
      <t>カイメ</t>
    </rPh>
    <phoneticPr fontId="5"/>
  </si>
  <si>
    <t>増減工事</t>
    <rPh sb="0" eb="2">
      <t>ゾウゲン</t>
    </rPh>
    <rPh sb="2" eb="4">
      <t>コウジ</t>
    </rPh>
    <phoneticPr fontId="5"/>
  </si>
  <si>
    <t>山内邸改修工事　増減工事１</t>
    <rPh sb="0" eb="2">
      <t>ヤマウチ</t>
    </rPh>
    <rPh sb="2" eb="3">
      <t>テイ</t>
    </rPh>
    <rPh sb="3" eb="5">
      <t>カイシュウ</t>
    </rPh>
    <rPh sb="5" eb="7">
      <t>コウジ</t>
    </rPh>
    <rPh sb="8" eb="10">
      <t>ゾウゲン</t>
    </rPh>
    <rPh sb="10" eb="12">
      <t>コウジ</t>
    </rPh>
    <phoneticPr fontId="5"/>
  </si>
  <si>
    <t>請求金額</t>
    <phoneticPr fontId="5"/>
  </si>
  <si>
    <t>消費税</t>
    <phoneticPr fontId="5"/>
  </si>
  <si>
    <t>増減工事</t>
    <phoneticPr fontId="5"/>
  </si>
  <si>
    <t>山内邸改修工事　増減工事２</t>
    <phoneticPr fontId="5"/>
  </si>
  <si>
    <t>山内邸改修工事　増減工事３</t>
    <rPh sb="0" eb="2">
      <t>ヤマウチ</t>
    </rPh>
    <rPh sb="2" eb="3">
      <t>テイ</t>
    </rPh>
    <rPh sb="3" eb="5">
      <t>カイシュウ</t>
    </rPh>
    <rPh sb="5" eb="7">
      <t>コウジ</t>
    </rPh>
    <rPh sb="8" eb="10">
      <t>ゾウゲン</t>
    </rPh>
    <rPh sb="10" eb="12">
      <t>コウジ</t>
    </rPh>
    <phoneticPr fontId="5"/>
  </si>
  <si>
    <t>（税抜き）</t>
    <rPh sb="1" eb="2">
      <t>ゼイ</t>
    </rPh>
    <rPh sb="2" eb="3">
      <t>ヌ</t>
    </rPh>
    <phoneticPr fontId="5"/>
  </si>
  <si>
    <t>（消費税）</t>
    <rPh sb="1" eb="4">
      <t>ショウヒゼイ</t>
    </rPh>
    <phoneticPr fontId="5"/>
  </si>
  <si>
    <t>（未入金分）</t>
    <rPh sb="1" eb="2">
      <t>ミ</t>
    </rPh>
    <rPh sb="2" eb="5">
      <t>ニュウキンブン</t>
    </rPh>
    <phoneticPr fontId="5"/>
  </si>
  <si>
    <t>差額</t>
    <rPh sb="0" eb="2">
      <t>サガク</t>
    </rPh>
    <phoneticPr fontId="5"/>
  </si>
  <si>
    <t>入金確認</t>
    <rPh sb="0" eb="2">
      <t>ニュウキン</t>
    </rPh>
    <rPh sb="2" eb="4">
      <t>カクニン</t>
    </rPh>
    <phoneticPr fontId="5"/>
  </si>
  <si>
    <t>請求前</t>
    <rPh sb="0" eb="2">
      <t>セイキュウ</t>
    </rPh>
    <rPh sb="2" eb="3">
      <t>マエ</t>
    </rPh>
    <phoneticPr fontId="5"/>
  </si>
  <si>
    <t>4：法人（民間）</t>
    <rPh sb="2" eb="4">
      <t>ホウジン</t>
    </rPh>
    <rPh sb="5" eb="7">
      <t>ミンカン</t>
    </rPh>
    <phoneticPr fontId="5"/>
  </si>
  <si>
    <t>99：（株）ビーアイテイ</t>
    <rPh sb="4" eb="5">
      <t>カブ</t>
    </rPh>
    <phoneticPr fontId="5"/>
  </si>
  <si>
    <t>紐付データフラグ</t>
  </si>
  <si>
    <t>1：親データ</t>
    <rPh sb="2" eb="3">
      <t>オヤ</t>
    </rPh>
    <phoneticPr fontId="5"/>
  </si>
  <si>
    <t>2：子データ</t>
    <rPh sb="2" eb="3">
      <t>コ</t>
    </rPh>
    <phoneticPr fontId="5"/>
  </si>
  <si>
    <t>明細番号</t>
    <rPh sb="0" eb="2">
      <t>メイサイ</t>
    </rPh>
    <rPh sb="2" eb="4">
      <t>バンゴウ</t>
    </rPh>
    <phoneticPr fontId="5"/>
  </si>
  <si>
    <t>1：発注者名</t>
    <phoneticPr fontId="5"/>
  </si>
  <si>
    <t>明細内容</t>
    <phoneticPr fontId="5"/>
  </si>
  <si>
    <t>（株）ビーアイテイ</t>
    <rPh sb="1" eb="2">
      <t>カブ</t>
    </rPh>
    <phoneticPr fontId="5"/>
  </si>
  <si>
    <t>工事基本情報明細（発注者名）</t>
    <rPh sb="0" eb="2">
      <t>コウジ</t>
    </rPh>
    <rPh sb="2" eb="4">
      <t>キホン</t>
    </rPh>
    <rPh sb="4" eb="6">
      <t>ジョウホウ</t>
    </rPh>
    <rPh sb="6" eb="8">
      <t>メイサイ</t>
    </rPh>
    <rPh sb="9" eb="12">
      <t>ハッチュウシャ</t>
    </rPh>
    <rPh sb="12" eb="13">
      <t>メイ</t>
    </rPh>
    <phoneticPr fontId="5"/>
  </si>
  <si>
    <t>2：工事名称</t>
    <phoneticPr fontId="5"/>
  </si>
  <si>
    <t>山内邸改修工事　増減工事２</t>
    <rPh sb="0" eb="2">
      <t>ヤマウチ</t>
    </rPh>
    <rPh sb="2" eb="3">
      <t>テイ</t>
    </rPh>
    <rPh sb="3" eb="5">
      <t>カイシュウ</t>
    </rPh>
    <rPh sb="5" eb="7">
      <t>コウジ</t>
    </rPh>
    <rPh sb="8" eb="10">
      <t>ゾウゲン</t>
    </rPh>
    <rPh sb="10" eb="12">
      <t>コウジ</t>
    </rPh>
    <phoneticPr fontId="5"/>
  </si>
  <si>
    <t>工事基本情報明細（工事名称）</t>
    <rPh sb="0" eb="2">
      <t>コウジ</t>
    </rPh>
    <rPh sb="2" eb="4">
      <t>キホン</t>
    </rPh>
    <rPh sb="4" eb="6">
      <t>ジョウホウ</t>
    </rPh>
    <rPh sb="6" eb="8">
      <t>メイサイ</t>
    </rPh>
    <rPh sb="9" eb="11">
      <t>コウジ</t>
    </rPh>
    <rPh sb="11" eb="13">
      <t>メイショウ</t>
    </rPh>
    <phoneticPr fontId="5"/>
  </si>
  <si>
    <t>工事担当者</t>
    <rPh sb="0" eb="2">
      <t>コウジ</t>
    </rPh>
    <rPh sb="2" eb="5">
      <t>タントウシャ</t>
    </rPh>
    <phoneticPr fontId="5"/>
  </si>
  <si>
    <t>199104001：兼清</t>
    <rPh sb="10" eb="12">
      <t>カネキヨ</t>
    </rPh>
    <phoneticPr fontId="5"/>
  </si>
  <si>
    <t>請求回数フラグ</t>
    <phoneticPr fontId="5"/>
  </si>
  <si>
    <t>1:分割請求</t>
    <phoneticPr fontId="5"/>
  </si>
  <si>
    <t>請求先</t>
    <rPh sb="0" eb="2">
      <t>セイキュウ</t>
    </rPh>
    <rPh sb="2" eb="3">
      <t>サキ</t>
    </rPh>
    <phoneticPr fontId="5"/>
  </si>
  <si>
    <t>工事詳細台帳データ</t>
    <phoneticPr fontId="5"/>
  </si>
  <si>
    <t>税抜受注決定金額</t>
    <phoneticPr fontId="5"/>
  </si>
  <si>
    <t>工事基本情報（本工事）</t>
    <rPh sb="0" eb="2">
      <t>コウジ</t>
    </rPh>
    <rPh sb="2" eb="4">
      <t>キホン</t>
    </rPh>
    <rPh sb="4" eb="6">
      <t>ジョウホウ</t>
    </rPh>
    <rPh sb="7" eb="10">
      <t>ホンコウジ</t>
    </rPh>
    <phoneticPr fontId="5"/>
  </si>
  <si>
    <t>案件進捗日付データ</t>
    <phoneticPr fontId="5"/>
  </si>
  <si>
    <t>設定工事状態フラグ</t>
    <phoneticPr fontId="5"/>
  </si>
  <si>
    <t>工事増減情報</t>
    <phoneticPr fontId="5"/>
  </si>
  <si>
    <t>親工事番号</t>
    <rPh sb="0" eb="1">
      <t>オヤ</t>
    </rPh>
    <rPh sb="1" eb="3">
      <t>コウジ</t>
    </rPh>
    <rPh sb="3" eb="5">
      <t>バンゴウ</t>
    </rPh>
    <phoneticPr fontId="5"/>
  </si>
  <si>
    <t>子工事番号</t>
    <rPh sb="0" eb="1">
      <t>コ</t>
    </rPh>
    <rPh sb="1" eb="3">
      <t>コウジ</t>
    </rPh>
    <rPh sb="3" eb="5">
      <t>バンゴウ</t>
    </rPh>
    <phoneticPr fontId="5"/>
  </si>
  <si>
    <t>なし</t>
    <phoneticPr fontId="5"/>
  </si>
  <si>
    <t>工事基本情報（増減工事）</t>
    <rPh sb="7" eb="9">
      <t>ゾウゲン</t>
    </rPh>
    <phoneticPr fontId="5"/>
  </si>
  <si>
    <t>入力中</t>
    <rPh sb="0" eb="2">
      <t>ニュウリョク</t>
    </rPh>
    <rPh sb="2" eb="3">
      <t>チュウ</t>
    </rPh>
    <phoneticPr fontId="5"/>
  </si>
  <si>
    <t>5：請求書承認</t>
    <rPh sb="2" eb="5">
      <t>セイキュウショ</t>
    </rPh>
    <rPh sb="5" eb="7">
      <t>ショウニン</t>
    </rPh>
    <phoneticPr fontId="5"/>
  </si>
  <si>
    <t>枝番</t>
    <rPh sb="0" eb="1">
      <t>エダ</t>
    </rPh>
    <rPh sb="1" eb="2">
      <t>バン</t>
    </rPh>
    <phoneticPr fontId="5"/>
  </si>
  <si>
    <t>199104001：兼清</t>
    <phoneticPr fontId="5"/>
  </si>
  <si>
    <t>兼清功啓</t>
    <rPh sb="0" eb="2">
      <t>カネキヨ</t>
    </rPh>
    <rPh sb="2" eb="4">
      <t>ノリアキ</t>
    </rPh>
    <phoneticPr fontId="5"/>
  </si>
  <si>
    <t>所属部署コード</t>
    <rPh sb="0" eb="2">
      <t>ショゾク</t>
    </rPh>
    <rPh sb="2" eb="4">
      <t>ブショ</t>
    </rPh>
    <phoneticPr fontId="5"/>
  </si>
  <si>
    <t>1：工事部</t>
    <rPh sb="2" eb="4">
      <t>コウジ</t>
    </rPh>
    <rPh sb="4" eb="5">
      <t>ブ</t>
    </rPh>
    <phoneticPr fontId="5"/>
  </si>
  <si>
    <t>保護区分番号</t>
  </si>
  <si>
    <t>99：一般使用者</t>
    <rPh sb="3" eb="5">
      <t>イッパン</t>
    </rPh>
    <rPh sb="5" eb="8">
      <t>シヨウシャ</t>
    </rPh>
    <phoneticPr fontId="5"/>
  </si>
  <si>
    <t>保護区分マスタ</t>
    <phoneticPr fontId="5"/>
  </si>
  <si>
    <t>保護区分名称</t>
  </si>
  <si>
    <t>一般使用者</t>
    <rPh sb="0" eb="2">
      <t>イッパン</t>
    </rPh>
    <rPh sb="2" eb="5">
      <t>シヨウシャ</t>
    </rPh>
    <phoneticPr fontId="5"/>
  </si>
  <si>
    <t>保護区分ランク</t>
    <phoneticPr fontId="5"/>
  </si>
  <si>
    <t>総務業務フラグ</t>
    <phoneticPr fontId="5"/>
  </si>
  <si>
    <t>0：総務担当外</t>
    <phoneticPr fontId="5"/>
  </si>
  <si>
    <t>4：担当分のみ対象</t>
    <phoneticPr fontId="5"/>
  </si>
  <si>
    <t>4：一般者権限</t>
    <phoneticPr fontId="5"/>
  </si>
  <si>
    <t>対象部署コード</t>
    <phoneticPr fontId="5"/>
  </si>
  <si>
    <t>所属フラグ</t>
    <phoneticPr fontId="5"/>
  </si>
  <si>
    <t>1：所属部署</t>
    <rPh sb="2" eb="4">
      <t>ショゾク</t>
    </rPh>
    <rPh sb="4" eb="6">
      <t>ブショ</t>
    </rPh>
    <phoneticPr fontId="5"/>
  </si>
  <si>
    <t>承認経路マスタ</t>
    <rPh sb="0" eb="2">
      <t>ショウニン</t>
    </rPh>
    <rPh sb="2" eb="4">
      <t>ケイロ</t>
    </rPh>
    <phoneticPr fontId="5"/>
  </si>
  <si>
    <t>承認機能番号</t>
    <rPh sb="0" eb="2">
      <t>ショウニン</t>
    </rPh>
    <rPh sb="2" eb="4">
      <t>キノウ</t>
    </rPh>
    <rPh sb="4" eb="6">
      <t>バンゴウ</t>
    </rPh>
    <phoneticPr fontId="3"/>
  </si>
  <si>
    <t>部署コード</t>
    <rPh sb="0" eb="2">
      <t>ブショ</t>
    </rPh>
    <phoneticPr fontId="3"/>
  </si>
  <si>
    <t>枝番</t>
    <rPh sb="0" eb="2">
      <t>エダバン</t>
    </rPh>
    <phoneticPr fontId="3"/>
  </si>
  <si>
    <t>198504001：野間</t>
    <rPh sb="10" eb="12">
      <t>ノマ</t>
    </rPh>
    <phoneticPr fontId="5"/>
  </si>
  <si>
    <t>198504002：西川</t>
    <rPh sb="10" eb="12">
      <t>ニシカワ</t>
    </rPh>
    <phoneticPr fontId="5"/>
  </si>
  <si>
    <t>198504003：山内</t>
    <rPh sb="10" eb="12">
      <t>ヤマウチ</t>
    </rPh>
    <phoneticPr fontId="5"/>
  </si>
  <si>
    <t>承認権限区分</t>
    <phoneticPr fontId="5"/>
  </si>
  <si>
    <t>0：一般承認者</t>
    <rPh sb="2" eb="4">
      <t>イッパン</t>
    </rPh>
    <rPh sb="4" eb="6">
      <t>ショウニン</t>
    </rPh>
    <rPh sb="6" eb="7">
      <t>シャ</t>
    </rPh>
    <phoneticPr fontId="5"/>
  </si>
  <si>
    <t>1：最終決裁承認者</t>
    <rPh sb="2" eb="4">
      <t>サイシュウ</t>
    </rPh>
    <rPh sb="4" eb="6">
      <t>ケッサイ</t>
    </rPh>
    <rPh sb="6" eb="8">
      <t>ショウニン</t>
    </rPh>
    <rPh sb="8" eb="9">
      <t>シャ</t>
    </rPh>
    <phoneticPr fontId="5"/>
  </si>
  <si>
    <t>申請中</t>
    <rPh sb="0" eb="2">
      <t>シンセイ</t>
    </rPh>
    <rPh sb="2" eb="3">
      <t>チュウ</t>
    </rPh>
    <phoneticPr fontId="5"/>
  </si>
  <si>
    <t>申請者コード</t>
    <rPh sb="0" eb="3">
      <t>シンセイシャ</t>
    </rPh>
    <phoneticPr fontId="5"/>
  </si>
  <si>
    <t>申請・承認日付</t>
    <rPh sb="0" eb="2">
      <t>シンセイ</t>
    </rPh>
    <rPh sb="3" eb="5">
      <t>ショウニン</t>
    </rPh>
    <rPh sb="5" eb="7">
      <t>ヒヅケ</t>
    </rPh>
    <phoneticPr fontId="5"/>
  </si>
  <si>
    <t>0：申請</t>
    <rPh sb="2" eb="4">
      <t>シンセイ</t>
    </rPh>
    <phoneticPr fontId="5"/>
  </si>
  <si>
    <t>請求データ</t>
    <phoneticPr fontId="5"/>
  </si>
  <si>
    <t>請求No</t>
    <phoneticPr fontId="5"/>
  </si>
  <si>
    <t>請求済金額</t>
    <rPh sb="0" eb="2">
      <t>セイキュウ</t>
    </rPh>
    <rPh sb="2" eb="3">
      <t>スミ</t>
    </rPh>
    <rPh sb="3" eb="5">
      <t>キンガク</t>
    </rPh>
    <phoneticPr fontId="5"/>
  </si>
  <si>
    <t>請求済工事金額</t>
    <rPh sb="0" eb="2">
      <t>セイキュウ</t>
    </rPh>
    <rPh sb="2" eb="3">
      <t>スミ</t>
    </rPh>
    <rPh sb="3" eb="5">
      <t>コウジ</t>
    </rPh>
    <rPh sb="5" eb="7">
      <t>キンガク</t>
    </rPh>
    <phoneticPr fontId="5"/>
  </si>
  <si>
    <t>請求済消費税金額</t>
    <rPh sb="0" eb="2">
      <t>セイキュウ</t>
    </rPh>
    <rPh sb="2" eb="3">
      <t>スミ</t>
    </rPh>
    <rPh sb="3" eb="6">
      <t>ショウヒゼイ</t>
    </rPh>
    <rPh sb="6" eb="8">
      <t>キンガク</t>
    </rPh>
    <phoneticPr fontId="5"/>
  </si>
  <si>
    <t>１回目の請求書作成（申請前）</t>
    <rPh sb="1" eb="2">
      <t>カイ</t>
    </rPh>
    <rPh sb="2" eb="3">
      <t>メ</t>
    </rPh>
    <rPh sb="4" eb="6">
      <t>セイキュウ</t>
    </rPh>
    <rPh sb="6" eb="7">
      <t>ショ</t>
    </rPh>
    <rPh sb="7" eb="9">
      <t>サクセイ</t>
    </rPh>
    <rPh sb="10" eb="12">
      <t>シンセイ</t>
    </rPh>
    <rPh sb="12" eb="13">
      <t>マエ</t>
    </rPh>
    <phoneticPr fontId="5"/>
  </si>
  <si>
    <t>0：本工事</t>
    <phoneticPr fontId="5"/>
  </si>
  <si>
    <t>1：増減工事</t>
    <rPh sb="2" eb="4">
      <t>ゾウゲン</t>
    </rPh>
    <rPh sb="4" eb="6">
      <t>コウジ</t>
    </rPh>
    <phoneticPr fontId="5"/>
  </si>
  <si>
    <t>請求合計データ</t>
    <phoneticPr fontId="5"/>
  </si>
  <si>
    <t>請求書金額合計</t>
    <rPh sb="0" eb="3">
      <t>セイキュウショ</t>
    </rPh>
    <rPh sb="3" eb="5">
      <t>キンガク</t>
    </rPh>
    <rPh sb="5" eb="7">
      <t>ゴウケイ</t>
    </rPh>
    <phoneticPr fontId="5"/>
  </si>
  <si>
    <t>１回目の請求書作成（申請時）</t>
    <rPh sb="1" eb="2">
      <t>カイ</t>
    </rPh>
    <rPh sb="2" eb="3">
      <t>メ</t>
    </rPh>
    <rPh sb="4" eb="6">
      <t>セイキュウ</t>
    </rPh>
    <rPh sb="6" eb="7">
      <t>ショ</t>
    </rPh>
    <rPh sb="7" eb="9">
      <t>サクセイ</t>
    </rPh>
    <rPh sb="10" eb="12">
      <t>シンセイ</t>
    </rPh>
    <rPh sb="12" eb="13">
      <t>ジ</t>
    </rPh>
    <phoneticPr fontId="5"/>
  </si>
  <si>
    <t>１回目の請求書作成（承認完了時）</t>
    <rPh sb="1" eb="2">
      <t>カイ</t>
    </rPh>
    <rPh sb="2" eb="3">
      <t>メ</t>
    </rPh>
    <rPh sb="4" eb="6">
      <t>セイキュウ</t>
    </rPh>
    <rPh sb="6" eb="7">
      <t>ショ</t>
    </rPh>
    <rPh sb="7" eb="9">
      <t>サクセイ</t>
    </rPh>
    <rPh sb="10" eb="12">
      <t>ショウニン</t>
    </rPh>
    <rPh sb="12" eb="14">
      <t>カンリョウ</t>
    </rPh>
    <rPh sb="14" eb="15">
      <t>ジ</t>
    </rPh>
    <phoneticPr fontId="5"/>
  </si>
  <si>
    <t>2:承認</t>
    <phoneticPr fontId="5"/>
  </si>
  <si>
    <t>COMPANYCODE</t>
  </si>
  <si>
    <t>TARGETDATE</t>
  </si>
  <si>
    <t>SEQNO</t>
  </si>
  <si>
    <t>LINECOUNT</t>
  </si>
  <si>
    <t>CONSTRUCTIONCODE</t>
  </si>
  <si>
    <t>FIELDNAME</t>
  </si>
  <si>
    <t>BILLPRICE</t>
  </si>
  <si>
    <t>HIGHWPRICE</t>
  </si>
  <si>
    <t>HARDWPRICE</t>
  </si>
  <si>
    <t>NOTE</t>
  </si>
  <si>
    <t>ENTRYDATE</t>
  </si>
  <si>
    <t>INDSWASTETAX</t>
    <phoneticPr fontId="5"/>
  </si>
  <si>
    <t>業者請求明細データ</t>
    <phoneticPr fontId="5"/>
  </si>
  <si>
    <t>(</t>
    <phoneticPr fontId="5"/>
  </si>
  <si>
    <t>DECIMAL(10,0)</t>
    <phoneticPr fontId="5"/>
  </si>
  <si>
    <t>DECIMAL(5,0)</t>
    <phoneticPr fontId="5"/>
  </si>
  <si>
    <t xml:space="preserve"> NOT NULL</t>
    <phoneticPr fontId="5"/>
  </si>
  <si>
    <t>RequestData</t>
    <phoneticPr fontId="5"/>
  </si>
  <si>
    <t>RequestDataDetail</t>
    <phoneticPr fontId="5"/>
  </si>
  <si>
    <t>※回目を指す。</t>
    <phoneticPr fontId="5"/>
  </si>
  <si>
    <t>１回目の請求書印刷（ステータス変更あり）</t>
    <rPh sb="1" eb="2">
      <t>カイ</t>
    </rPh>
    <rPh sb="2" eb="3">
      <t>メ</t>
    </rPh>
    <rPh sb="4" eb="6">
      <t>セイキュウ</t>
    </rPh>
    <rPh sb="6" eb="7">
      <t>ショ</t>
    </rPh>
    <rPh sb="7" eb="9">
      <t>インサツ</t>
    </rPh>
    <rPh sb="15" eb="17">
      <t>ヘンコウ</t>
    </rPh>
    <phoneticPr fontId="5"/>
  </si>
  <si>
    <t>請求No</t>
    <phoneticPr fontId="5"/>
  </si>
  <si>
    <t>請求合計データ</t>
    <phoneticPr fontId="5"/>
  </si>
  <si>
    <t>請求明細データ</t>
    <phoneticPr fontId="5"/>
  </si>
  <si>
    <t>2:承認</t>
    <phoneticPr fontId="5"/>
  </si>
  <si>
    <t>保護区分範囲</t>
    <phoneticPr fontId="5"/>
  </si>
  <si>
    <t>2：工事名称</t>
    <phoneticPr fontId="5"/>
  </si>
  <si>
    <t>請求明細データ</t>
    <phoneticPr fontId="5"/>
  </si>
  <si>
    <t>承認権限区分</t>
    <phoneticPr fontId="5"/>
  </si>
  <si>
    <t>0：総務担当外</t>
    <phoneticPr fontId="5"/>
  </si>
  <si>
    <t>4：担当分のみ対象</t>
    <phoneticPr fontId="5"/>
  </si>
  <si>
    <t>4：一般者権限</t>
    <phoneticPr fontId="5"/>
  </si>
  <si>
    <t>199104001：兼清</t>
    <phoneticPr fontId="5"/>
  </si>
  <si>
    <t>所属フラグ</t>
    <phoneticPr fontId="5"/>
  </si>
  <si>
    <t>対象部署コード</t>
    <phoneticPr fontId="5"/>
  </si>
  <si>
    <t>総務業務フラグ</t>
    <phoneticPr fontId="5"/>
  </si>
  <si>
    <t>保護区分範囲</t>
    <phoneticPr fontId="5"/>
  </si>
  <si>
    <t>保護区分ランク</t>
    <phoneticPr fontId="5"/>
  </si>
  <si>
    <t>担当者対象部署マスタ</t>
    <phoneticPr fontId="5"/>
  </si>
  <si>
    <t>保護区分マスタ</t>
    <phoneticPr fontId="5"/>
  </si>
  <si>
    <t>2：工事名称</t>
    <phoneticPr fontId="5"/>
  </si>
  <si>
    <t>税抜受注決定金額</t>
    <phoneticPr fontId="5"/>
  </si>
  <si>
    <t>明細内容</t>
    <phoneticPr fontId="5"/>
  </si>
  <si>
    <t>工事詳細台帳データ</t>
    <phoneticPr fontId="5"/>
  </si>
  <si>
    <t>なし</t>
    <phoneticPr fontId="5"/>
  </si>
  <si>
    <t>1：発注者名</t>
    <phoneticPr fontId="5"/>
  </si>
  <si>
    <t>1:分割請求</t>
    <phoneticPr fontId="5"/>
  </si>
  <si>
    <t>設定工事状態フラグ</t>
    <phoneticPr fontId="5"/>
  </si>
  <si>
    <t>請求回数フラグ</t>
    <phoneticPr fontId="5"/>
  </si>
  <si>
    <t>工事増減情報</t>
    <phoneticPr fontId="5"/>
  </si>
  <si>
    <t>案件進捗日付データ</t>
    <phoneticPr fontId="5"/>
  </si>
  <si>
    <t>請求金額</t>
    <phoneticPr fontId="5"/>
  </si>
  <si>
    <t>消費税</t>
    <phoneticPr fontId="5"/>
  </si>
  <si>
    <t>山内邸改修工事　増減工事２</t>
    <phoneticPr fontId="5"/>
  </si>
  <si>
    <t>増減工事</t>
    <phoneticPr fontId="5"/>
  </si>
  <si>
    <t>割当済フラグ</t>
    <rPh sb="0" eb="2">
      <t>ワリアテ</t>
    </rPh>
    <rPh sb="2" eb="3">
      <t>スミ</t>
    </rPh>
    <phoneticPr fontId="5"/>
  </si>
  <si>
    <t>DECIMAL(1,0)</t>
    <phoneticPr fontId="5"/>
  </si>
  <si>
    <t>AssignedFlg</t>
    <phoneticPr fontId="5"/>
  </si>
  <si>
    <t>AmountPaid</t>
    <phoneticPr fontId="5"/>
  </si>
  <si>
    <t>DECIMAL(10,0)</t>
    <phoneticPr fontId="5"/>
  </si>
  <si>
    <t>PricePaid</t>
    <phoneticPr fontId="5"/>
  </si>
  <si>
    <t>TaxPricePaid</t>
    <phoneticPr fontId="5"/>
  </si>
  <si>
    <t>PriceBalance</t>
    <phoneticPr fontId="5"/>
  </si>
  <si>
    <t>TaxBalance</t>
    <phoneticPr fontId="5"/>
  </si>
  <si>
    <t>0：未割当 1：割当済</t>
    <rPh sb="2" eb="3">
      <t>ミ</t>
    </rPh>
    <rPh sb="3" eb="5">
      <t>ワリアテ</t>
    </rPh>
    <rPh sb="8" eb="10">
      <t>ワリアテ</t>
    </rPh>
    <rPh sb="10" eb="11">
      <t>スミ</t>
    </rPh>
    <phoneticPr fontId="5"/>
  </si>
  <si>
    <t>2017/1/23 PK解除</t>
    <rPh sb="12" eb="14">
      <t>カイジョ</t>
    </rPh>
    <phoneticPr fontId="5"/>
  </si>
  <si>
    <t>2017/1/23 追加</t>
    <rPh sb="10" eb="12">
      <t>ツイカ</t>
    </rPh>
    <phoneticPr fontId="5"/>
  </si>
  <si>
    <t>DECIMAL(12,0)</t>
    <phoneticPr fontId="5"/>
  </si>
  <si>
    <t>営業期</t>
    <rPh sb="0" eb="2">
      <t>エイギョウ</t>
    </rPh>
    <rPh sb="2" eb="3">
      <t>キ</t>
    </rPh>
    <phoneticPr fontId="5"/>
  </si>
  <si>
    <t>DECIMAL(4,0)</t>
    <phoneticPr fontId="5"/>
  </si>
  <si>
    <t>BusinessPeriod</t>
    <phoneticPr fontId="5"/>
  </si>
  <si>
    <t>SeqNo</t>
    <phoneticPr fontId="5"/>
  </si>
  <si>
    <t>DepositAmount</t>
    <phoneticPr fontId="5"/>
  </si>
  <si>
    <t>DepositDate</t>
    <phoneticPr fontId="5"/>
  </si>
</sst>
</file>

<file path=xl/styles.xml><?xml version="1.0" encoding="utf-8"?>
<styleSheet xmlns="http://schemas.openxmlformats.org/spreadsheetml/2006/main">
  <numFmts count="3">
    <numFmt numFmtId="6" formatCode="&quot;¥&quot;#,##0;[Red]&quot;¥&quot;\-#,##0"/>
    <numFmt numFmtId="176" formatCode="yyyy&quot;年&quot;m&quot;月&quot;d&quot;日&quot;;@"/>
    <numFmt numFmtId="177" formatCode="#,##0;\-#,##0;&quot;-&quot;"/>
  </numFmts>
  <fonts count="1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4">
    <xf numFmtId="0" fontId="0" fillId="0" borderId="0"/>
    <xf numFmtId="6" fontId="3" fillId="0" borderId="0" applyFont="0" applyFill="0" applyBorder="0" applyAlignment="0" applyProtection="0"/>
    <xf numFmtId="177" fontId="8" fillId="0" borderId="0" applyFill="0" applyBorder="0" applyAlignment="0"/>
    <xf numFmtId="0" fontId="9" fillId="0" borderId="36" applyNumberFormat="0" applyAlignment="0" applyProtection="0">
      <alignment horizontal="left" vertical="center"/>
    </xf>
    <xf numFmtId="0" fontId="9" fillId="0" borderId="37">
      <alignment horizontal="left" vertical="center"/>
    </xf>
    <xf numFmtId="0" fontId="10" fillId="0" borderId="0"/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2" fillId="0" borderId="0">
      <alignment vertical="center"/>
    </xf>
    <xf numFmtId="0" fontId="11" fillId="0" borderId="0"/>
    <xf numFmtId="0" fontId="1" fillId="0" borderId="0">
      <alignment vertical="center"/>
    </xf>
  </cellStyleXfs>
  <cellXfs count="141">
    <xf numFmtId="0" fontId="0" fillId="0" borderId="0" xfId="0"/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26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29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33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8" xfId="0" applyFont="1" applyFill="1" applyBorder="1" applyAlignment="1">
      <alignment vertical="center"/>
    </xf>
    <xf numFmtId="0" fontId="6" fillId="2" borderId="39" xfId="0" applyFont="1" applyFill="1" applyBorder="1" applyAlignment="1">
      <alignment vertical="center"/>
    </xf>
    <xf numFmtId="0" fontId="6" fillId="2" borderId="40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vertical="center"/>
    </xf>
    <xf numFmtId="0" fontId="6" fillId="2" borderId="26" xfId="0" applyFont="1" applyFill="1" applyBorder="1" applyAlignment="1">
      <alignment horizontal="left" vertical="center"/>
    </xf>
    <xf numFmtId="0" fontId="6" fillId="0" borderId="39" xfId="0" applyFont="1" applyFill="1" applyBorder="1" applyAlignment="1">
      <alignment vertical="center"/>
    </xf>
    <xf numFmtId="0" fontId="6" fillId="0" borderId="40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/>
    </xf>
    <xf numFmtId="0" fontId="12" fillId="0" borderId="38" xfId="0" applyFont="1" applyFill="1" applyBorder="1" applyAlignment="1">
      <alignment vertical="center"/>
    </xf>
    <xf numFmtId="0" fontId="6" fillId="5" borderId="39" xfId="0" applyFont="1" applyFill="1" applyBorder="1" applyAlignment="1">
      <alignment vertical="center"/>
    </xf>
    <xf numFmtId="0" fontId="6" fillId="5" borderId="40" xfId="0" applyFont="1" applyFill="1" applyBorder="1" applyAlignment="1">
      <alignment horizontal="left" vertical="center"/>
    </xf>
    <xf numFmtId="0" fontId="6" fillId="5" borderId="23" xfId="0" applyFont="1" applyFill="1" applyBorder="1" applyAlignment="1">
      <alignment vertical="center"/>
    </xf>
    <xf numFmtId="0" fontId="6" fillId="5" borderId="25" xfId="0" applyFont="1" applyFill="1" applyBorder="1" applyAlignment="1">
      <alignment vertical="center"/>
    </xf>
    <xf numFmtId="0" fontId="6" fillId="5" borderId="26" xfId="0" applyFont="1" applyFill="1" applyBorder="1" applyAlignment="1">
      <alignment horizontal="left" vertical="center"/>
    </xf>
    <xf numFmtId="0" fontId="0" fillId="0" borderId="38" xfId="0" applyBorder="1"/>
    <xf numFmtId="0" fontId="6" fillId="5" borderId="38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vertical="center"/>
    </xf>
    <xf numFmtId="0" fontId="6" fillId="2" borderId="53" xfId="0" applyFont="1" applyFill="1" applyBorder="1" applyAlignment="1">
      <alignment vertical="center"/>
    </xf>
    <xf numFmtId="0" fontId="6" fillId="2" borderId="54" xfId="0" applyFont="1" applyFill="1" applyBorder="1" applyAlignment="1">
      <alignment horizontal="left" vertical="center"/>
    </xf>
    <xf numFmtId="0" fontId="6" fillId="2" borderId="55" xfId="0" applyFont="1" applyFill="1" applyBorder="1" applyAlignment="1">
      <alignment vertical="center"/>
    </xf>
    <xf numFmtId="0" fontId="6" fillId="2" borderId="38" xfId="0" applyFont="1" applyFill="1" applyBorder="1" applyAlignment="1">
      <alignment vertical="center"/>
    </xf>
    <xf numFmtId="20" fontId="6" fillId="0" borderId="26" xfId="0" applyNumberFormat="1" applyFont="1" applyFill="1" applyBorder="1" applyAlignment="1">
      <alignment horizontal="left" vertical="center"/>
    </xf>
    <xf numFmtId="0" fontId="6" fillId="2" borderId="27" xfId="0" applyFont="1" applyFill="1" applyBorder="1" applyAlignment="1">
      <alignment vertical="center"/>
    </xf>
    <xf numFmtId="0" fontId="6" fillId="2" borderId="43" xfId="0" applyFont="1" applyFill="1" applyBorder="1" applyAlignment="1">
      <alignment vertical="center"/>
    </xf>
    <xf numFmtId="0" fontId="6" fillId="2" borderId="49" xfId="0" applyFont="1" applyFill="1" applyBorder="1" applyAlignment="1">
      <alignment vertical="center"/>
    </xf>
    <xf numFmtId="0" fontId="6" fillId="2" borderId="40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3" borderId="23" xfId="0" applyFont="1" applyFill="1" applyBorder="1" applyAlignment="1">
      <alignment vertical="center"/>
    </xf>
    <xf numFmtId="0" fontId="6" fillId="3" borderId="25" xfId="0" applyFont="1" applyFill="1" applyBorder="1" applyAlignment="1">
      <alignment vertical="center"/>
    </xf>
    <xf numFmtId="0" fontId="6" fillId="3" borderId="26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vertical="center"/>
    </xf>
    <xf numFmtId="0" fontId="6" fillId="2" borderId="29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20" fontId="0" fillId="0" borderId="0" xfId="0" applyNumberFormat="1" applyBorder="1" applyAlignment="1">
      <alignment vertical="center"/>
    </xf>
    <xf numFmtId="0" fontId="6" fillId="3" borderId="38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0" fillId="0" borderId="38" xfId="0" applyBorder="1" applyAlignment="1">
      <alignment horizontal="center" vertical="center"/>
    </xf>
    <xf numFmtId="20" fontId="0" fillId="0" borderId="38" xfId="0" applyNumberFormat="1" applyBorder="1" applyAlignment="1">
      <alignment horizontal="center" vertical="center"/>
    </xf>
    <xf numFmtId="0" fontId="0" fillId="0" borderId="38" xfId="0" applyBorder="1" applyAlignment="1">
      <alignment vertical="center"/>
    </xf>
    <xf numFmtId="3" fontId="0" fillId="0" borderId="38" xfId="0" applyNumberFormat="1" applyFill="1" applyBorder="1" applyAlignment="1">
      <alignment vertical="center"/>
    </xf>
    <xf numFmtId="0" fontId="0" fillId="0" borderId="38" xfId="0" applyFill="1" applyBorder="1" applyAlignment="1">
      <alignment horizontal="center" vertical="center"/>
    </xf>
    <xf numFmtId="0" fontId="0" fillId="0" borderId="38" xfId="0" applyFill="1" applyBorder="1" applyAlignment="1">
      <alignment vertical="center"/>
    </xf>
    <xf numFmtId="3" fontId="13" fillId="0" borderId="38" xfId="0" applyNumberFormat="1" applyFont="1" applyFill="1" applyBorder="1" applyAlignment="1">
      <alignment vertical="center"/>
    </xf>
    <xf numFmtId="3" fontId="0" fillId="0" borderId="38" xfId="0" applyNumberFormat="1" applyBorder="1" applyAlignment="1">
      <alignment vertical="center"/>
    </xf>
    <xf numFmtId="3" fontId="0" fillId="0" borderId="28" xfId="0" applyNumberFormat="1" applyFill="1" applyBorder="1" applyAlignment="1">
      <alignment vertical="center"/>
    </xf>
    <xf numFmtId="3" fontId="0" fillId="0" borderId="44" xfId="0" applyNumberFormat="1" applyFill="1" applyBorder="1" applyAlignment="1">
      <alignment vertical="center"/>
    </xf>
    <xf numFmtId="3" fontId="0" fillId="0" borderId="46" xfId="0" applyNumberFormat="1" applyFill="1" applyBorder="1" applyAlignment="1">
      <alignment vertical="center"/>
    </xf>
    <xf numFmtId="3" fontId="0" fillId="0" borderId="45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0" fillId="0" borderId="47" xfId="0" applyNumberFormat="1" applyFill="1" applyBorder="1" applyAlignment="1">
      <alignment vertical="center"/>
    </xf>
    <xf numFmtId="3" fontId="0" fillId="0" borderId="43" xfId="0" applyNumberFormat="1" applyFill="1" applyBorder="1" applyAlignment="1">
      <alignment vertical="center"/>
    </xf>
    <xf numFmtId="3" fontId="0" fillId="0" borderId="41" xfId="0" applyNumberFormat="1" applyFill="1" applyBorder="1" applyAlignment="1">
      <alignment vertical="center"/>
    </xf>
    <xf numFmtId="3" fontId="0" fillId="0" borderId="48" xfId="0" applyNumberForma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4" fontId="0" fillId="3" borderId="38" xfId="0" applyNumberForma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25" xfId="0" applyFill="1" applyBorder="1" applyAlignment="1">
      <alignment vertical="center"/>
    </xf>
    <xf numFmtId="0" fontId="0" fillId="3" borderId="42" xfId="0" applyFill="1" applyBorder="1" applyAlignment="1">
      <alignment vertical="center"/>
    </xf>
    <xf numFmtId="20" fontId="0" fillId="0" borderId="42" xfId="0" applyNumberFormat="1" applyBorder="1" applyAlignment="1">
      <alignment vertical="center"/>
    </xf>
    <xf numFmtId="20" fontId="0" fillId="0" borderId="38" xfId="0" applyNumberFormat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3" fontId="0" fillId="4" borderId="38" xfId="0" applyNumberFormat="1" applyFill="1" applyBorder="1" applyAlignment="1">
      <alignment vertical="center"/>
    </xf>
    <xf numFmtId="0" fontId="0" fillId="4" borderId="38" xfId="0" applyFill="1" applyBorder="1" applyAlignment="1">
      <alignment horizontal="center" vertical="center"/>
    </xf>
    <xf numFmtId="0" fontId="0" fillId="4" borderId="38" xfId="0" applyFill="1" applyBorder="1" applyAlignment="1">
      <alignment vertical="center"/>
    </xf>
    <xf numFmtId="0" fontId="0" fillId="4" borderId="25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3" fontId="0" fillId="7" borderId="38" xfId="0" applyNumberFormat="1" applyFill="1" applyBorder="1" applyAlignment="1">
      <alignment vertical="center"/>
    </xf>
    <xf numFmtId="3" fontId="13" fillId="7" borderId="38" xfId="0" applyNumberFormat="1" applyFont="1" applyFill="1" applyBorder="1" applyAlignment="1">
      <alignment vertical="center"/>
    </xf>
    <xf numFmtId="0" fontId="0" fillId="7" borderId="38" xfId="0" applyFill="1" applyBorder="1" applyAlignment="1">
      <alignment horizontal="center" vertical="center"/>
    </xf>
    <xf numFmtId="0" fontId="0" fillId="7" borderId="38" xfId="0" applyFill="1" applyBorder="1" applyAlignment="1">
      <alignment vertical="center"/>
    </xf>
    <xf numFmtId="3" fontId="0" fillId="3" borderId="38" xfId="0" applyNumberForma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6" borderId="38" xfId="0" applyFill="1" applyBorder="1" applyAlignment="1">
      <alignment vertical="center"/>
    </xf>
    <xf numFmtId="0" fontId="0" fillId="6" borderId="38" xfId="0" applyFill="1" applyBorder="1" applyAlignment="1">
      <alignment horizontal="center" vertical="center"/>
    </xf>
    <xf numFmtId="3" fontId="0" fillId="3" borderId="28" xfId="0" applyNumberFormat="1" applyFill="1" applyBorder="1" applyAlignment="1">
      <alignment vertical="center"/>
    </xf>
    <xf numFmtId="3" fontId="0" fillId="3" borderId="44" xfId="0" applyNumberFormat="1" applyFill="1" applyBorder="1" applyAlignment="1">
      <alignment vertical="center"/>
    </xf>
    <xf numFmtId="3" fontId="0" fillId="3" borderId="46" xfId="0" applyNumberFormat="1" applyFill="1" applyBorder="1" applyAlignment="1">
      <alignment vertical="center"/>
    </xf>
    <xf numFmtId="3" fontId="0" fillId="3" borderId="45" xfId="0" applyNumberFormat="1" applyFill="1" applyBorder="1" applyAlignment="1">
      <alignment vertical="center"/>
    </xf>
    <xf numFmtId="3" fontId="0" fillId="3" borderId="0" xfId="0" applyNumberFormat="1" applyFill="1" applyBorder="1" applyAlignment="1">
      <alignment vertical="center"/>
    </xf>
    <xf numFmtId="3" fontId="0" fillId="3" borderId="47" xfId="0" applyNumberFormat="1" applyFill="1" applyBorder="1" applyAlignment="1">
      <alignment vertical="center"/>
    </xf>
    <xf numFmtId="3" fontId="0" fillId="3" borderId="43" xfId="0" applyNumberFormat="1" applyFill="1" applyBorder="1" applyAlignment="1">
      <alignment vertical="center"/>
    </xf>
    <xf numFmtId="3" fontId="0" fillId="3" borderId="41" xfId="0" applyNumberFormat="1" applyFill="1" applyBorder="1" applyAlignment="1">
      <alignment vertical="center"/>
    </xf>
    <xf numFmtId="3" fontId="0" fillId="3" borderId="48" xfId="0" applyNumberFormat="1" applyFill="1" applyBorder="1" applyAlignment="1">
      <alignment vertical="center"/>
    </xf>
    <xf numFmtId="3" fontId="13" fillId="3" borderId="38" xfId="0" applyNumberFormat="1" applyFont="1" applyFill="1" applyBorder="1" applyAlignment="1">
      <alignment vertical="center"/>
    </xf>
    <xf numFmtId="0" fontId="0" fillId="8" borderId="38" xfId="0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6" fontId="6" fillId="0" borderId="9" xfId="1" applyFont="1" applyFill="1" applyBorder="1" applyAlignment="1">
      <alignment horizontal="left" vertical="center"/>
    </xf>
    <xf numFmtId="6" fontId="6" fillId="0" borderId="10" xfId="1" applyFont="1" applyFill="1" applyBorder="1" applyAlignment="1">
      <alignment horizontal="left" vertical="center"/>
    </xf>
    <xf numFmtId="176" fontId="6" fillId="0" borderId="14" xfId="0" applyNumberFormat="1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center" vertical="center"/>
    </xf>
  </cellXfs>
  <cellStyles count="14">
    <cellStyle name="Calc Currency (0)" xfId="2"/>
    <cellStyle name="Header1" xfId="3"/>
    <cellStyle name="Header2" xfId="4"/>
    <cellStyle name="Normal_#18-Internet" xfId="5"/>
    <cellStyle name="パーセント 2" xfId="6"/>
    <cellStyle name="桁区切り 2" xfId="7"/>
    <cellStyle name="桁区切り 3" xfId="8"/>
    <cellStyle name="通貨" xfId="1" builtinId="7"/>
    <cellStyle name="標準" xfId="0" builtinId="0"/>
    <cellStyle name="標準 2" xfId="9"/>
    <cellStyle name="標準 3" xfId="10"/>
    <cellStyle name="標準 4" xfId="11"/>
    <cellStyle name="標準 5" xfId="13"/>
    <cellStyle name="未定義" xfId="12"/>
  </cellStyles>
  <dxfs count="0"/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272141</xdr:colOff>
      <xdr:row>137</xdr:row>
      <xdr:rowOff>-1</xdr:rowOff>
    </xdr:from>
    <xdr:to>
      <xdr:col>67</xdr:col>
      <xdr:colOff>176892</xdr:colOff>
      <xdr:row>142</xdr:row>
      <xdr:rowOff>40820</xdr:rowOff>
    </xdr:to>
    <xdr:sp macro="" textlink="">
      <xdr:nvSpPr>
        <xdr:cNvPr id="2" name="shpSquare02" descr="付箋検索用文字列"/>
        <xdr:cNvSpPr/>
      </xdr:nvSpPr>
      <xdr:spPr>
        <a:xfrm>
          <a:off x="14635841" y="23488649"/>
          <a:ext cx="4048126" cy="898071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FFCC"/>
            </a:gs>
          </a:gsLst>
          <a:lin ang="2700000" scaled="1"/>
        </a:gradFill>
        <a:ln w="9525"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t">
          <a:noAutofit/>
        </a:bodyPr>
        <a:lstStyle/>
        <a:p>
          <a:pPr marL="0" indent="0" algn="l"/>
          <a:r>
            <a:rPr kumimoji="1" lang="en-US" altLang="ja-JP" sz="1400">
              <a:solidFill>
                <a:sysClr val="windowText" lastClr="000000"/>
              </a:solidFill>
              <a:latin typeface="Meiryo UI"/>
              <a:ea typeface="Meiryo UI"/>
              <a:cs typeface="+mn-cs"/>
              <a:sym typeface="Meiryo UI"/>
            </a:rPr>
            <a:t>Note</a:t>
          </a:r>
        </a:p>
        <a:p>
          <a:pPr marL="0" indent="0" algn="l"/>
          <a:r>
            <a:rPr kumimoji="1" lang="ja-JP" altLang="en-US" sz="1400">
              <a:solidFill>
                <a:sysClr val="windowText" lastClr="000000"/>
              </a:solidFill>
              <a:latin typeface="Meiryo UI"/>
              <a:ea typeface="Meiryo UI"/>
              <a:cs typeface="+mn-cs"/>
              <a:sym typeface="Meiryo UI"/>
            </a:rPr>
            <a:t>申請のタイミングで承認データが作成され、また請求データの請求済ｘｘｘに金額が加算される。</a:t>
          </a:r>
          <a:endParaRPr kumimoji="1" lang="en-US" altLang="ja-JP" sz="1400">
            <a:solidFill>
              <a:sysClr val="windowText" lastClr="000000"/>
            </a:solidFill>
            <a:latin typeface="Meiryo UI"/>
            <a:ea typeface="Meiryo UI"/>
            <a:cs typeface="+mn-cs"/>
            <a:sym typeface="Meiryo UI"/>
          </a:endParaRPr>
        </a:p>
        <a:p>
          <a:pPr marL="0" indent="0" algn="l"/>
          <a:endParaRPr kumimoji="1" lang="ja-JP" altLang="en-US" sz="1400">
            <a:solidFill>
              <a:sysClr val="windowText" lastClr="000000"/>
            </a:solidFill>
            <a:latin typeface="Meiryo UI"/>
            <a:ea typeface="Meiryo UI"/>
            <a:cs typeface="+mn-cs"/>
            <a:sym typeface="Meiryo U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M214"/>
  <sheetViews>
    <sheetView topLeftCell="A180" zoomScale="70" zoomScaleNormal="70" workbookViewId="0">
      <selection activeCell="W196" sqref="W196:AN196"/>
    </sheetView>
  </sheetViews>
  <sheetFormatPr defaultColWidth="3.625" defaultRowHeight="21.95" customHeight="1"/>
  <cols>
    <col min="1" max="16384" width="3.625" style="37"/>
  </cols>
  <sheetData>
    <row r="2" spans="2:46" ht="21.95" customHeight="1">
      <c r="B2" s="37" t="s">
        <v>283</v>
      </c>
    </row>
    <row r="3" spans="2:46" ht="21.95" customHeight="1">
      <c r="C3" s="95" t="s">
        <v>301</v>
      </c>
      <c r="D3" s="95"/>
      <c r="E3" s="95"/>
      <c r="F3" s="113" t="s">
        <v>292</v>
      </c>
      <c r="G3" s="114"/>
      <c r="H3" s="114"/>
      <c r="I3" s="114"/>
      <c r="J3" s="114"/>
      <c r="K3" s="114"/>
      <c r="L3" s="114"/>
      <c r="M3" s="114"/>
      <c r="N3" s="114"/>
      <c r="O3" s="115"/>
    </row>
    <row r="4" spans="2:46" ht="12" customHeight="1"/>
    <row r="5" spans="2:46" ht="21.95" customHeight="1">
      <c r="C5" s="116"/>
      <c r="D5" s="116"/>
      <c r="E5" s="116"/>
      <c r="F5" s="117" t="s">
        <v>263</v>
      </c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 t="s">
        <v>265</v>
      </c>
      <c r="S5" s="117"/>
      <c r="T5" s="117"/>
      <c r="U5" s="117"/>
      <c r="V5" s="117"/>
      <c r="W5" s="117"/>
      <c r="X5" s="117"/>
      <c r="Y5" s="117"/>
      <c r="Z5" s="117"/>
      <c r="AA5" s="117" t="s">
        <v>38</v>
      </c>
      <c r="AB5" s="117"/>
      <c r="AC5" s="117"/>
      <c r="AD5" s="117"/>
      <c r="AE5" s="117"/>
      <c r="AF5" s="117" t="s">
        <v>266</v>
      </c>
      <c r="AG5" s="117"/>
      <c r="AH5" s="117"/>
      <c r="AI5" s="117"/>
      <c r="AJ5" s="117"/>
      <c r="AK5" s="117" t="s">
        <v>270</v>
      </c>
      <c r="AL5" s="117"/>
      <c r="AM5" s="117"/>
      <c r="AN5" s="117"/>
      <c r="AO5" s="117"/>
      <c r="AP5" s="117" t="s">
        <v>267</v>
      </c>
      <c r="AQ5" s="117"/>
      <c r="AR5" s="117"/>
      <c r="AS5" s="117"/>
      <c r="AT5" s="117"/>
    </row>
    <row r="6" spans="2:46" ht="21.95" customHeight="1">
      <c r="C6" s="95"/>
      <c r="D6" s="95"/>
      <c r="E6" s="95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101"/>
      <c r="S6" s="101"/>
      <c r="T6" s="101"/>
      <c r="U6" s="101"/>
      <c r="V6" s="101"/>
      <c r="W6" s="95" t="s">
        <v>264</v>
      </c>
      <c r="X6" s="95"/>
      <c r="Y6" s="95"/>
      <c r="Z6" s="95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</row>
    <row r="7" spans="2:46" ht="21.95" customHeight="1">
      <c r="C7" s="95"/>
      <c r="D7" s="95"/>
      <c r="E7" s="95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101"/>
      <c r="S7" s="101"/>
      <c r="T7" s="101"/>
      <c r="U7" s="101"/>
      <c r="V7" s="101"/>
      <c r="W7" s="95" t="s">
        <v>197</v>
      </c>
      <c r="X7" s="95"/>
      <c r="Y7" s="95"/>
      <c r="Z7" s="95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</row>
    <row r="8" spans="2:46" ht="21.95" customHeight="1">
      <c r="C8" s="95"/>
      <c r="D8" s="95"/>
      <c r="E8" s="95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101"/>
      <c r="S8" s="101"/>
      <c r="T8" s="101"/>
      <c r="U8" s="101"/>
      <c r="V8" s="101"/>
      <c r="W8" s="95" t="s">
        <v>32</v>
      </c>
      <c r="X8" s="95"/>
      <c r="Y8" s="95"/>
      <c r="Z8" s="95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</row>
    <row r="9" spans="2:46" ht="21.95" customHeight="1">
      <c r="C9" s="73" t="s">
        <v>268</v>
      </c>
      <c r="D9" s="73"/>
      <c r="E9" s="73"/>
      <c r="F9" s="75" t="s">
        <v>269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80">
        <v>1500000</v>
      </c>
      <c r="S9" s="80"/>
      <c r="T9" s="80"/>
      <c r="U9" s="80"/>
      <c r="V9" s="80"/>
      <c r="W9" s="73" t="s">
        <v>29</v>
      </c>
      <c r="X9" s="73"/>
      <c r="Y9" s="73"/>
      <c r="Z9" s="73"/>
      <c r="AA9" s="80">
        <v>0</v>
      </c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>
        <f t="shared" ref="AP9:AP17" si="0">R9</f>
        <v>1500000</v>
      </c>
      <c r="AQ9" s="80"/>
      <c r="AR9" s="80"/>
      <c r="AS9" s="80"/>
      <c r="AT9" s="80"/>
    </row>
    <row r="10" spans="2:46" ht="21.95" customHeight="1">
      <c r="C10" s="73"/>
      <c r="D10" s="73"/>
      <c r="E10" s="73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80">
        <f>R9*0.08</f>
        <v>120000</v>
      </c>
      <c r="S10" s="80"/>
      <c r="T10" s="80"/>
      <c r="U10" s="80"/>
      <c r="V10" s="80"/>
      <c r="W10" s="73" t="s">
        <v>25</v>
      </c>
      <c r="X10" s="73"/>
      <c r="Y10" s="73"/>
      <c r="Z10" s="73"/>
      <c r="AA10" s="80">
        <v>0</v>
      </c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>
        <f t="shared" si="0"/>
        <v>120000</v>
      </c>
      <c r="AQ10" s="80"/>
      <c r="AR10" s="80"/>
      <c r="AS10" s="80"/>
      <c r="AT10" s="80"/>
    </row>
    <row r="11" spans="2:46" ht="21.95" customHeight="1">
      <c r="C11" s="73"/>
      <c r="D11" s="73"/>
      <c r="E11" s="73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80"/>
      <c r="S11" s="80"/>
      <c r="T11" s="80"/>
      <c r="U11" s="80"/>
      <c r="V11" s="80"/>
      <c r="W11" s="73" t="s">
        <v>280</v>
      </c>
      <c r="X11" s="73"/>
      <c r="Y11" s="73"/>
      <c r="Z11" s="73"/>
      <c r="AA11" s="80">
        <v>0</v>
      </c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>
        <f t="shared" si="0"/>
        <v>0</v>
      </c>
      <c r="AQ11" s="80"/>
      <c r="AR11" s="80"/>
      <c r="AS11" s="80"/>
      <c r="AT11" s="80"/>
    </row>
    <row r="12" spans="2:46" ht="21.95" customHeight="1">
      <c r="C12" s="110" t="s">
        <v>271</v>
      </c>
      <c r="D12" s="110"/>
      <c r="E12" s="110"/>
      <c r="F12" s="111" t="s">
        <v>272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08">
        <v>100000</v>
      </c>
      <c r="S12" s="108"/>
      <c r="T12" s="108"/>
      <c r="U12" s="108"/>
      <c r="V12" s="108"/>
      <c r="W12" s="110" t="s">
        <v>410</v>
      </c>
      <c r="X12" s="110"/>
      <c r="Y12" s="110"/>
      <c r="Z12" s="110"/>
      <c r="AA12" s="108">
        <v>0</v>
      </c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>
        <f t="shared" si="0"/>
        <v>100000</v>
      </c>
      <c r="AQ12" s="108"/>
      <c r="AR12" s="108"/>
      <c r="AS12" s="108"/>
      <c r="AT12" s="108"/>
    </row>
    <row r="13" spans="2:46" ht="21.95" customHeight="1">
      <c r="C13" s="110"/>
      <c r="D13" s="110"/>
      <c r="E13" s="110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08">
        <f>R12*0.08</f>
        <v>8000</v>
      </c>
      <c r="S13" s="108"/>
      <c r="T13" s="108"/>
      <c r="U13" s="108"/>
      <c r="V13" s="108"/>
      <c r="W13" s="110" t="s">
        <v>411</v>
      </c>
      <c r="X13" s="110"/>
      <c r="Y13" s="110"/>
      <c r="Z13" s="110"/>
      <c r="AA13" s="108">
        <v>0</v>
      </c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>
        <f t="shared" si="0"/>
        <v>8000</v>
      </c>
      <c r="AQ13" s="108"/>
      <c r="AR13" s="108"/>
      <c r="AS13" s="108"/>
      <c r="AT13" s="108"/>
    </row>
    <row r="14" spans="2:46" ht="21.95" customHeight="1">
      <c r="C14" s="73" t="s">
        <v>413</v>
      </c>
      <c r="D14" s="73"/>
      <c r="E14" s="73"/>
      <c r="F14" s="75" t="s">
        <v>412</v>
      </c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80">
        <v>200000</v>
      </c>
      <c r="S14" s="80"/>
      <c r="T14" s="80"/>
      <c r="U14" s="80"/>
      <c r="V14" s="80"/>
      <c r="W14" s="73" t="s">
        <v>29</v>
      </c>
      <c r="X14" s="73"/>
      <c r="Y14" s="73"/>
      <c r="Z14" s="73"/>
      <c r="AA14" s="80">
        <v>0</v>
      </c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>
        <f t="shared" si="0"/>
        <v>200000</v>
      </c>
      <c r="AQ14" s="80"/>
      <c r="AR14" s="80"/>
      <c r="AS14" s="80"/>
      <c r="AT14" s="80"/>
    </row>
    <row r="15" spans="2:46" ht="21.95" customHeight="1">
      <c r="C15" s="73"/>
      <c r="D15" s="73"/>
      <c r="E15" s="73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80">
        <f>R14*0.08</f>
        <v>16000</v>
      </c>
      <c r="S15" s="80"/>
      <c r="T15" s="80"/>
      <c r="U15" s="80"/>
      <c r="V15" s="80"/>
      <c r="W15" s="73" t="s">
        <v>25</v>
      </c>
      <c r="X15" s="73"/>
      <c r="Y15" s="73"/>
      <c r="Z15" s="73"/>
      <c r="AA15" s="80">
        <v>0</v>
      </c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>
        <f t="shared" si="0"/>
        <v>16000</v>
      </c>
      <c r="AQ15" s="80"/>
      <c r="AR15" s="80"/>
      <c r="AS15" s="80"/>
      <c r="AT15" s="80"/>
    </row>
    <row r="16" spans="2:46" ht="21.95" customHeight="1">
      <c r="C16" s="110" t="s">
        <v>271</v>
      </c>
      <c r="D16" s="110"/>
      <c r="E16" s="110"/>
      <c r="F16" s="111" t="s">
        <v>277</v>
      </c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09">
        <v>-50000</v>
      </c>
      <c r="S16" s="109"/>
      <c r="T16" s="109"/>
      <c r="U16" s="109"/>
      <c r="V16" s="109"/>
      <c r="W16" s="110" t="s">
        <v>410</v>
      </c>
      <c r="X16" s="110"/>
      <c r="Y16" s="110"/>
      <c r="Z16" s="110"/>
      <c r="AA16" s="108">
        <v>0</v>
      </c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9">
        <f t="shared" si="0"/>
        <v>-50000</v>
      </c>
      <c r="AQ16" s="109"/>
      <c r="AR16" s="109"/>
      <c r="AS16" s="109"/>
      <c r="AT16" s="109"/>
    </row>
    <row r="17" spans="3:71" ht="21.95" customHeight="1">
      <c r="C17" s="110"/>
      <c r="D17" s="110"/>
      <c r="E17" s="110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09">
        <f>R16*0.08</f>
        <v>-4000</v>
      </c>
      <c r="S17" s="109"/>
      <c r="T17" s="109"/>
      <c r="U17" s="109"/>
      <c r="V17" s="109"/>
      <c r="W17" s="110" t="s">
        <v>411</v>
      </c>
      <c r="X17" s="110"/>
      <c r="Y17" s="110"/>
      <c r="Z17" s="110"/>
      <c r="AA17" s="108">
        <v>0</v>
      </c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9">
        <f t="shared" si="0"/>
        <v>-4000</v>
      </c>
      <c r="AQ17" s="109"/>
      <c r="AR17" s="109"/>
      <c r="AS17" s="109"/>
      <c r="AT17" s="109"/>
    </row>
    <row r="18" spans="3:71" ht="21.95" customHeight="1">
      <c r="C18" s="103" t="s">
        <v>38</v>
      </c>
      <c r="D18" s="103"/>
      <c r="E18" s="103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2">
        <f>SUM(R19:V20)</f>
        <v>1890000</v>
      </c>
      <c r="S18" s="102"/>
      <c r="T18" s="102"/>
      <c r="U18" s="102"/>
      <c r="V18" s="102"/>
      <c r="W18" s="105" t="s">
        <v>410</v>
      </c>
      <c r="X18" s="106"/>
      <c r="Y18" s="106"/>
      <c r="Z18" s="107"/>
      <c r="AA18" s="102">
        <v>0</v>
      </c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>
        <f>R18-AA18</f>
        <v>1890000</v>
      </c>
      <c r="AQ18" s="102"/>
      <c r="AR18" s="102"/>
      <c r="AS18" s="102"/>
      <c r="AT18" s="102"/>
    </row>
    <row r="19" spans="3:71" ht="21.95" customHeight="1">
      <c r="C19" s="103"/>
      <c r="D19" s="103"/>
      <c r="E19" s="103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2">
        <f>SUM(R9,R12,R14,R16)</f>
        <v>1750000</v>
      </c>
      <c r="S19" s="102"/>
      <c r="T19" s="102"/>
      <c r="U19" s="102"/>
      <c r="V19" s="102"/>
      <c r="W19" s="103" t="s">
        <v>278</v>
      </c>
      <c r="X19" s="103"/>
      <c r="Y19" s="103"/>
      <c r="Z19" s="103"/>
      <c r="AA19" s="102">
        <v>0</v>
      </c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>
        <f>R19-AA19</f>
        <v>1750000</v>
      </c>
      <c r="AQ19" s="102"/>
      <c r="AR19" s="102"/>
      <c r="AS19" s="102"/>
      <c r="AT19" s="102"/>
    </row>
    <row r="20" spans="3:71" ht="21.95" customHeight="1">
      <c r="C20" s="103"/>
      <c r="D20" s="103"/>
      <c r="E20" s="103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2">
        <f>SUM(R10,R13,R15,R17)</f>
        <v>140000</v>
      </c>
      <c r="S20" s="102"/>
      <c r="T20" s="102"/>
      <c r="U20" s="102"/>
      <c r="V20" s="102"/>
      <c r="W20" s="103" t="s">
        <v>279</v>
      </c>
      <c r="X20" s="103"/>
      <c r="Y20" s="103"/>
      <c r="Z20" s="103"/>
      <c r="AA20" s="102">
        <v>0</v>
      </c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>
        <f>R20-AA20</f>
        <v>140000</v>
      </c>
      <c r="AQ20" s="102"/>
      <c r="AR20" s="102"/>
      <c r="AS20" s="102"/>
      <c r="AT20" s="102"/>
    </row>
    <row r="21" spans="3:71" ht="21.95" customHeight="1">
      <c r="C21" s="103"/>
      <c r="D21" s="103"/>
      <c r="E21" s="103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2"/>
      <c r="S21" s="102"/>
      <c r="T21" s="102"/>
      <c r="U21" s="102"/>
      <c r="V21" s="102"/>
      <c r="W21" s="103" t="s">
        <v>280</v>
      </c>
      <c r="X21" s="103"/>
      <c r="Y21" s="103"/>
      <c r="Z21" s="103"/>
      <c r="AA21" s="102">
        <v>0</v>
      </c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>
        <f>R21-AA21</f>
        <v>0</v>
      </c>
      <c r="AQ21" s="102"/>
      <c r="AR21" s="102"/>
      <c r="AS21" s="102"/>
      <c r="AT21" s="102"/>
    </row>
    <row r="22" spans="3:71" ht="21.95" customHeight="1">
      <c r="C22" s="95"/>
      <c r="D22" s="95"/>
      <c r="E22" s="95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101"/>
      <c r="S22" s="101"/>
      <c r="T22" s="101"/>
      <c r="U22" s="101"/>
      <c r="V22" s="101"/>
      <c r="W22" s="95" t="s">
        <v>219</v>
      </c>
      <c r="X22" s="95"/>
      <c r="Y22" s="95"/>
      <c r="Z22" s="95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</row>
    <row r="23" spans="3:71" ht="21.95" customHeight="1">
      <c r="C23" s="95"/>
      <c r="D23" s="95"/>
      <c r="E23" s="95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101"/>
      <c r="S23" s="101"/>
      <c r="T23" s="101"/>
      <c r="U23" s="101"/>
      <c r="V23" s="101"/>
      <c r="W23" s="95" t="s">
        <v>224</v>
      </c>
      <c r="X23" s="95"/>
      <c r="Y23" s="95"/>
      <c r="Z23" s="95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</row>
    <row r="24" spans="3:71" ht="21.95" customHeight="1">
      <c r="C24" s="95"/>
      <c r="D24" s="95"/>
      <c r="E24" s="95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101"/>
      <c r="S24" s="101"/>
      <c r="T24" s="101"/>
      <c r="U24" s="101"/>
      <c r="V24" s="101"/>
      <c r="W24" s="95" t="s">
        <v>281</v>
      </c>
      <c r="X24" s="95"/>
      <c r="Y24" s="95"/>
      <c r="Z24" s="95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</row>
    <row r="25" spans="3:71" ht="21.95" customHeight="1">
      <c r="C25" s="95"/>
      <c r="D25" s="95"/>
      <c r="E25" s="95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101"/>
      <c r="S25" s="101"/>
      <c r="T25" s="101"/>
      <c r="U25" s="101"/>
      <c r="V25" s="101"/>
      <c r="W25" s="95" t="s">
        <v>282</v>
      </c>
      <c r="X25" s="95"/>
      <c r="Y25" s="95"/>
      <c r="Z25" s="95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</row>
    <row r="28" spans="3:71" ht="21.95" customHeight="1">
      <c r="C28" s="73" t="s">
        <v>304</v>
      </c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91" t="s">
        <v>293</v>
      </c>
      <c r="AF28" s="92"/>
      <c r="AG28" s="92"/>
      <c r="AH28" s="92"/>
      <c r="AI28" s="92"/>
      <c r="AJ28" s="92"/>
      <c r="AK28" s="92"/>
      <c r="AL28" s="92"/>
      <c r="AM28" s="92"/>
      <c r="AN28" s="92"/>
      <c r="AO28" s="93"/>
      <c r="AP28" s="91" t="s">
        <v>296</v>
      </c>
      <c r="AQ28" s="92"/>
      <c r="AR28" s="92"/>
      <c r="AS28" s="92"/>
      <c r="AT28" s="92"/>
      <c r="AU28" s="92"/>
      <c r="AV28" s="92"/>
      <c r="AW28" s="92"/>
      <c r="AX28" s="92"/>
      <c r="AY28" s="92"/>
      <c r="AZ28" s="93"/>
      <c r="BA28" s="73" t="s">
        <v>402</v>
      </c>
      <c r="BB28" s="73"/>
      <c r="BC28" s="73"/>
      <c r="BD28" s="73"/>
      <c r="BE28" s="73"/>
      <c r="BF28" s="73" t="s">
        <v>409</v>
      </c>
      <c r="BG28" s="73"/>
      <c r="BH28" s="73"/>
      <c r="BI28" s="73"/>
      <c r="BJ28" s="73"/>
      <c r="BK28" s="73"/>
      <c r="BL28" s="73" t="s">
        <v>408</v>
      </c>
      <c r="BM28" s="73"/>
      <c r="BN28" s="73"/>
      <c r="BO28" s="73"/>
      <c r="BP28" s="73"/>
      <c r="BQ28" s="73"/>
      <c r="BR28" s="73"/>
      <c r="BS28" s="73"/>
    </row>
    <row r="29" spans="3:71" ht="21.95" customHeight="1">
      <c r="C29" s="73" t="s">
        <v>16</v>
      </c>
      <c r="D29" s="73"/>
      <c r="E29" s="73"/>
      <c r="F29" s="73"/>
      <c r="G29" s="73" t="s">
        <v>286</v>
      </c>
      <c r="H29" s="73"/>
      <c r="I29" s="73"/>
      <c r="J29" s="73"/>
      <c r="K29" s="73"/>
      <c r="L29" s="73" t="s">
        <v>149</v>
      </c>
      <c r="M29" s="73"/>
      <c r="N29" s="73"/>
      <c r="O29" s="73"/>
      <c r="P29" s="73" t="s">
        <v>150</v>
      </c>
      <c r="Q29" s="73"/>
      <c r="R29" s="73"/>
      <c r="S29" s="73"/>
      <c r="T29" s="73"/>
      <c r="U29" s="73"/>
      <c r="V29" s="73" t="s">
        <v>297</v>
      </c>
      <c r="W29" s="73"/>
      <c r="X29" s="73"/>
      <c r="Y29" s="73"/>
      <c r="Z29" s="73"/>
      <c r="AA29" s="75" t="s">
        <v>407</v>
      </c>
      <c r="AB29" s="75"/>
      <c r="AC29" s="75"/>
      <c r="AD29" s="75"/>
      <c r="AE29" s="73" t="s">
        <v>289</v>
      </c>
      <c r="AF29" s="73"/>
      <c r="AG29" s="73"/>
      <c r="AH29" s="73"/>
      <c r="AI29" s="73" t="s">
        <v>401</v>
      </c>
      <c r="AJ29" s="73"/>
      <c r="AK29" s="73"/>
      <c r="AL29" s="73"/>
      <c r="AM29" s="73"/>
      <c r="AN29" s="73"/>
      <c r="AO29" s="73"/>
      <c r="AP29" s="73" t="s">
        <v>289</v>
      </c>
      <c r="AQ29" s="73"/>
      <c r="AR29" s="73"/>
      <c r="AS29" s="73"/>
      <c r="AT29" s="73" t="s">
        <v>401</v>
      </c>
      <c r="AU29" s="73"/>
      <c r="AV29" s="73"/>
      <c r="AW29" s="73"/>
      <c r="AX29" s="73"/>
      <c r="AY29" s="73"/>
      <c r="AZ29" s="73"/>
      <c r="BA29" s="73" t="s">
        <v>400</v>
      </c>
      <c r="BB29" s="73"/>
      <c r="BC29" s="73"/>
      <c r="BD29" s="73"/>
      <c r="BE29" s="73"/>
      <c r="BF29" s="73" t="s">
        <v>406</v>
      </c>
      <c r="BG29" s="73"/>
      <c r="BH29" s="73"/>
      <c r="BI29" s="73"/>
      <c r="BJ29" s="73"/>
      <c r="BK29" s="73"/>
      <c r="BL29" s="73" t="s">
        <v>308</v>
      </c>
      <c r="BM29" s="73"/>
      <c r="BN29" s="73"/>
      <c r="BO29" s="73"/>
      <c r="BP29" s="73" t="s">
        <v>309</v>
      </c>
      <c r="BQ29" s="73"/>
      <c r="BR29" s="73"/>
      <c r="BS29" s="73"/>
    </row>
    <row r="30" spans="3:71" ht="21.95" customHeight="1">
      <c r="C30" s="73">
        <v>2016099901</v>
      </c>
      <c r="D30" s="73"/>
      <c r="E30" s="73"/>
      <c r="F30" s="73"/>
      <c r="G30" s="73" t="s">
        <v>287</v>
      </c>
      <c r="H30" s="73"/>
      <c r="I30" s="73"/>
      <c r="J30" s="73"/>
      <c r="K30" s="73"/>
      <c r="L30" s="73" t="s">
        <v>284</v>
      </c>
      <c r="M30" s="73"/>
      <c r="N30" s="73"/>
      <c r="O30" s="73"/>
      <c r="P30" s="73" t="s">
        <v>285</v>
      </c>
      <c r="Q30" s="73"/>
      <c r="R30" s="73"/>
      <c r="S30" s="73"/>
      <c r="T30" s="73"/>
      <c r="U30" s="73"/>
      <c r="V30" s="74" t="s">
        <v>298</v>
      </c>
      <c r="W30" s="74"/>
      <c r="X30" s="74"/>
      <c r="Y30" s="74"/>
      <c r="Z30" s="74"/>
      <c r="AA30" s="73" t="s">
        <v>405</v>
      </c>
      <c r="AB30" s="73"/>
      <c r="AC30" s="73"/>
      <c r="AD30" s="73"/>
      <c r="AE30" s="74" t="s">
        <v>404</v>
      </c>
      <c r="AF30" s="74"/>
      <c r="AG30" s="74"/>
      <c r="AH30" s="74"/>
      <c r="AI30" s="75" t="s">
        <v>292</v>
      </c>
      <c r="AJ30" s="75"/>
      <c r="AK30" s="75"/>
      <c r="AL30" s="75"/>
      <c r="AM30" s="75"/>
      <c r="AN30" s="75"/>
      <c r="AO30" s="75"/>
      <c r="AP30" s="74" t="s">
        <v>399</v>
      </c>
      <c r="AQ30" s="74"/>
      <c r="AR30" s="74"/>
      <c r="AS30" s="74"/>
      <c r="AT30" s="75" t="s">
        <v>269</v>
      </c>
      <c r="AU30" s="75"/>
      <c r="AV30" s="75"/>
      <c r="AW30" s="75"/>
      <c r="AX30" s="75"/>
      <c r="AY30" s="75"/>
      <c r="AZ30" s="75"/>
      <c r="BA30" s="80">
        <v>1500000</v>
      </c>
      <c r="BB30" s="80"/>
      <c r="BC30" s="80"/>
      <c r="BD30" s="80"/>
      <c r="BE30" s="80"/>
      <c r="BF30" s="128" t="s">
        <v>403</v>
      </c>
      <c r="BG30" s="128"/>
      <c r="BH30" s="128"/>
      <c r="BI30" s="128"/>
      <c r="BJ30" s="128"/>
      <c r="BK30" s="128"/>
      <c r="BL30" s="73">
        <v>2016099901</v>
      </c>
      <c r="BM30" s="73"/>
      <c r="BN30" s="73"/>
      <c r="BO30" s="73"/>
      <c r="BP30" s="73">
        <v>2016099902</v>
      </c>
      <c r="BQ30" s="73"/>
      <c r="BR30" s="73"/>
      <c r="BS30" s="73"/>
    </row>
    <row r="31" spans="3:71" ht="21.95" customHeight="1"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4"/>
      <c r="W31" s="74"/>
      <c r="X31" s="74"/>
      <c r="Y31" s="74"/>
      <c r="Z31" s="74"/>
      <c r="AA31" s="73"/>
      <c r="AB31" s="73"/>
      <c r="AC31" s="73"/>
      <c r="AD31" s="73"/>
      <c r="AE31" s="74"/>
      <c r="AF31" s="74"/>
      <c r="AG31" s="74"/>
      <c r="AH31" s="74"/>
      <c r="AI31" s="75"/>
      <c r="AJ31" s="75"/>
      <c r="AK31" s="75"/>
      <c r="AL31" s="75"/>
      <c r="AM31" s="75"/>
      <c r="AN31" s="75"/>
      <c r="AO31" s="75"/>
      <c r="AP31" s="74"/>
      <c r="AQ31" s="74"/>
      <c r="AR31" s="74"/>
      <c r="AS31" s="74"/>
      <c r="AT31" s="75"/>
      <c r="AU31" s="75"/>
      <c r="AV31" s="75"/>
      <c r="AW31" s="75"/>
      <c r="AX31" s="75"/>
      <c r="AY31" s="75"/>
      <c r="AZ31" s="75"/>
      <c r="BA31" s="80"/>
      <c r="BB31" s="80"/>
      <c r="BC31" s="80"/>
      <c r="BD31" s="80"/>
      <c r="BE31" s="80"/>
      <c r="BF31" s="128"/>
      <c r="BG31" s="128"/>
      <c r="BH31" s="128"/>
      <c r="BI31" s="128"/>
      <c r="BJ31" s="128"/>
      <c r="BK31" s="128"/>
      <c r="BL31" s="73">
        <v>2016099901</v>
      </c>
      <c r="BM31" s="73"/>
      <c r="BN31" s="73"/>
      <c r="BO31" s="73"/>
      <c r="BP31" s="73">
        <v>2016099903</v>
      </c>
      <c r="BQ31" s="73"/>
      <c r="BR31" s="73"/>
      <c r="BS31" s="73"/>
    </row>
    <row r="32" spans="3:71" ht="21.95" customHeight="1"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4"/>
      <c r="W32" s="74"/>
      <c r="X32" s="74"/>
      <c r="Y32" s="74"/>
      <c r="Z32" s="74"/>
      <c r="AA32" s="73"/>
      <c r="AB32" s="73"/>
      <c r="AC32" s="73"/>
      <c r="AD32" s="73"/>
      <c r="AE32" s="74"/>
      <c r="AF32" s="74"/>
      <c r="AG32" s="74"/>
      <c r="AH32" s="74"/>
      <c r="AI32" s="75"/>
      <c r="AJ32" s="75"/>
      <c r="AK32" s="75"/>
      <c r="AL32" s="75"/>
      <c r="AM32" s="75"/>
      <c r="AN32" s="75"/>
      <c r="AO32" s="75"/>
      <c r="AP32" s="74"/>
      <c r="AQ32" s="74"/>
      <c r="AR32" s="74"/>
      <c r="AS32" s="74"/>
      <c r="AT32" s="75"/>
      <c r="AU32" s="75"/>
      <c r="AV32" s="75"/>
      <c r="AW32" s="75"/>
      <c r="AX32" s="75"/>
      <c r="AY32" s="75"/>
      <c r="AZ32" s="75"/>
      <c r="BA32" s="80"/>
      <c r="BB32" s="80"/>
      <c r="BC32" s="80"/>
      <c r="BD32" s="80"/>
      <c r="BE32" s="80"/>
      <c r="BF32" s="128"/>
      <c r="BG32" s="128"/>
      <c r="BH32" s="128"/>
      <c r="BI32" s="128"/>
      <c r="BJ32" s="128"/>
      <c r="BK32" s="128"/>
      <c r="BL32" s="73">
        <v>2016099901</v>
      </c>
      <c r="BM32" s="73"/>
      <c r="BN32" s="73"/>
      <c r="BO32" s="73"/>
      <c r="BP32" s="73">
        <v>2016099904</v>
      </c>
      <c r="BQ32" s="73"/>
      <c r="BR32" s="73"/>
      <c r="BS32" s="73"/>
    </row>
    <row r="34" spans="3:48" ht="21.95" customHeight="1">
      <c r="C34" s="73" t="s">
        <v>311</v>
      </c>
      <c r="D34" s="73"/>
      <c r="E34" s="73"/>
      <c r="F34" s="73"/>
      <c r="G34" s="73"/>
      <c r="H34" s="73"/>
      <c r="I34" s="73"/>
      <c r="J34" s="73"/>
      <c r="K34" s="73"/>
      <c r="L34" s="91" t="s">
        <v>296</v>
      </c>
      <c r="M34" s="92"/>
      <c r="N34" s="92"/>
      <c r="O34" s="92"/>
      <c r="P34" s="92"/>
      <c r="Q34" s="92"/>
      <c r="R34" s="92"/>
      <c r="S34" s="92"/>
      <c r="T34" s="92"/>
      <c r="U34" s="92"/>
      <c r="V34" s="93"/>
      <c r="W34" s="73" t="s">
        <v>402</v>
      </c>
      <c r="X34" s="73"/>
      <c r="Y34" s="73"/>
      <c r="Z34" s="73"/>
      <c r="AA34" s="73"/>
    </row>
    <row r="35" spans="3:48" ht="21.95" customHeight="1">
      <c r="C35" s="73" t="s">
        <v>16</v>
      </c>
      <c r="D35" s="73"/>
      <c r="E35" s="73"/>
      <c r="F35" s="73"/>
      <c r="G35" s="73" t="s">
        <v>286</v>
      </c>
      <c r="H35" s="73"/>
      <c r="I35" s="73"/>
      <c r="J35" s="73"/>
      <c r="K35" s="73"/>
      <c r="L35" s="73" t="s">
        <v>289</v>
      </c>
      <c r="M35" s="73"/>
      <c r="N35" s="73"/>
      <c r="O35" s="73"/>
      <c r="P35" s="73" t="s">
        <v>401</v>
      </c>
      <c r="Q35" s="73"/>
      <c r="R35" s="73"/>
      <c r="S35" s="73"/>
      <c r="T35" s="73"/>
      <c r="U35" s="73"/>
      <c r="V35" s="73"/>
      <c r="W35" s="73" t="s">
        <v>400</v>
      </c>
      <c r="X35" s="73"/>
      <c r="Y35" s="73"/>
      <c r="Z35" s="73"/>
      <c r="AA35" s="73"/>
    </row>
    <row r="36" spans="3:48" ht="21.95" customHeight="1">
      <c r="C36" s="73">
        <v>2016099902</v>
      </c>
      <c r="D36" s="73"/>
      <c r="E36" s="73"/>
      <c r="F36" s="73"/>
      <c r="G36" s="75" t="s">
        <v>288</v>
      </c>
      <c r="H36" s="75"/>
      <c r="I36" s="75"/>
      <c r="J36" s="75"/>
      <c r="K36" s="75"/>
      <c r="L36" s="98" t="s">
        <v>399</v>
      </c>
      <c r="M36" s="99"/>
      <c r="N36" s="99"/>
      <c r="O36" s="99"/>
      <c r="P36" s="75" t="s">
        <v>272</v>
      </c>
      <c r="Q36" s="75"/>
      <c r="R36" s="75"/>
      <c r="S36" s="75"/>
      <c r="T36" s="75"/>
      <c r="U36" s="75"/>
      <c r="V36" s="75"/>
      <c r="W36" s="80">
        <v>100000</v>
      </c>
      <c r="X36" s="80"/>
      <c r="Y36" s="80"/>
      <c r="Z36" s="80"/>
      <c r="AA36" s="80"/>
    </row>
    <row r="37" spans="3:48" ht="21.95" customHeight="1">
      <c r="C37" s="73">
        <v>2016099903</v>
      </c>
      <c r="D37" s="73"/>
      <c r="E37" s="73"/>
      <c r="F37" s="73"/>
      <c r="G37" s="75" t="s">
        <v>288</v>
      </c>
      <c r="H37" s="75"/>
      <c r="I37" s="75"/>
      <c r="J37" s="75"/>
      <c r="K37" s="75"/>
      <c r="L37" s="98" t="s">
        <v>399</v>
      </c>
      <c r="M37" s="99"/>
      <c r="N37" s="99"/>
      <c r="O37" s="99"/>
      <c r="P37" s="75" t="s">
        <v>295</v>
      </c>
      <c r="Q37" s="75"/>
      <c r="R37" s="75"/>
      <c r="S37" s="75"/>
      <c r="T37" s="75"/>
      <c r="U37" s="75"/>
      <c r="V37" s="75"/>
      <c r="W37" s="80">
        <v>200000</v>
      </c>
      <c r="X37" s="80"/>
      <c r="Y37" s="80"/>
      <c r="Z37" s="80"/>
      <c r="AA37" s="80"/>
    </row>
    <row r="38" spans="3:48" ht="21.95" customHeight="1">
      <c r="C38" s="73">
        <v>2016099904</v>
      </c>
      <c r="D38" s="73"/>
      <c r="E38" s="73"/>
      <c r="F38" s="73"/>
      <c r="G38" s="75" t="s">
        <v>288</v>
      </c>
      <c r="H38" s="75"/>
      <c r="I38" s="75"/>
      <c r="J38" s="75"/>
      <c r="K38" s="75"/>
      <c r="L38" s="98" t="s">
        <v>399</v>
      </c>
      <c r="M38" s="99"/>
      <c r="N38" s="99"/>
      <c r="O38" s="99"/>
      <c r="P38" s="75" t="s">
        <v>277</v>
      </c>
      <c r="Q38" s="75"/>
      <c r="R38" s="75"/>
      <c r="S38" s="75"/>
      <c r="T38" s="75"/>
      <c r="U38" s="75"/>
      <c r="V38" s="75"/>
      <c r="W38" s="100">
        <v>-50000</v>
      </c>
      <c r="X38" s="100"/>
      <c r="Y38" s="100"/>
      <c r="Z38" s="100"/>
      <c r="AA38" s="100"/>
      <c r="AB38" s="69"/>
      <c r="AC38" s="69"/>
      <c r="AD38" s="69"/>
      <c r="AE38" s="70"/>
    </row>
    <row r="39" spans="3:48" ht="21.95" customHeight="1"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70"/>
      <c r="W39" s="70"/>
      <c r="X39" s="70"/>
      <c r="Y39" s="70"/>
      <c r="Z39" s="70"/>
      <c r="AA39" s="69"/>
      <c r="AB39" s="69"/>
      <c r="AC39" s="69"/>
      <c r="AD39" s="69"/>
      <c r="AE39" s="70"/>
      <c r="AF39" s="70"/>
      <c r="AG39" s="70"/>
      <c r="AH39" s="70"/>
      <c r="AI39" s="69"/>
      <c r="AJ39" s="69"/>
      <c r="AK39" s="69"/>
      <c r="AL39" s="69"/>
      <c r="AM39" s="69"/>
      <c r="AN39" s="69"/>
    </row>
    <row r="40" spans="3:48" ht="21.95" customHeight="1">
      <c r="C40" s="73" t="s">
        <v>214</v>
      </c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 t="s">
        <v>398</v>
      </c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 t="s">
        <v>397</v>
      </c>
      <c r="AP40" s="73"/>
      <c r="AQ40" s="73"/>
      <c r="AR40" s="73"/>
      <c r="AS40" s="73"/>
      <c r="AT40" s="73"/>
      <c r="AU40" s="73"/>
      <c r="AV40" s="73"/>
    </row>
    <row r="41" spans="3:48" ht="21.95" customHeight="1">
      <c r="C41" s="73" t="s">
        <v>40</v>
      </c>
      <c r="D41" s="73"/>
      <c r="E41" s="73"/>
      <c r="F41" s="73"/>
      <c r="G41" s="73"/>
      <c r="H41" s="73"/>
      <c r="I41" s="73" t="s">
        <v>41</v>
      </c>
      <c r="J41" s="73"/>
      <c r="K41" s="73"/>
      <c r="L41" s="73"/>
      <c r="M41" s="73"/>
      <c r="N41" s="73" t="s">
        <v>319</v>
      </c>
      <c r="O41" s="73"/>
      <c r="P41" s="73"/>
      <c r="Q41" s="73"/>
      <c r="R41" s="73"/>
      <c r="S41" s="73" t="s">
        <v>317</v>
      </c>
      <c r="T41" s="73"/>
      <c r="U41" s="73"/>
      <c r="V41" s="73"/>
      <c r="W41" s="73" t="s">
        <v>322</v>
      </c>
      <c r="X41" s="73"/>
      <c r="Y41" s="73"/>
      <c r="Z41" s="73"/>
      <c r="AA41" s="73" t="s">
        <v>396</v>
      </c>
      <c r="AB41" s="73"/>
      <c r="AC41" s="73"/>
      <c r="AD41" s="73"/>
      <c r="AE41" s="73" t="s">
        <v>395</v>
      </c>
      <c r="AF41" s="73"/>
      <c r="AG41" s="73"/>
      <c r="AH41" s="73"/>
      <c r="AI41" s="73"/>
      <c r="AJ41" s="73" t="s">
        <v>394</v>
      </c>
      <c r="AK41" s="73"/>
      <c r="AL41" s="73"/>
      <c r="AM41" s="73"/>
      <c r="AN41" s="73"/>
      <c r="AO41" s="73" t="s">
        <v>393</v>
      </c>
      <c r="AP41" s="73"/>
      <c r="AQ41" s="73"/>
      <c r="AR41" s="73"/>
      <c r="AS41" s="73" t="s">
        <v>392</v>
      </c>
      <c r="AT41" s="73"/>
      <c r="AU41" s="73"/>
      <c r="AV41" s="73"/>
    </row>
    <row r="42" spans="3:48" ht="21.95" customHeight="1">
      <c r="C42" s="75" t="s">
        <v>391</v>
      </c>
      <c r="D42" s="75"/>
      <c r="E42" s="75"/>
      <c r="F42" s="75"/>
      <c r="G42" s="75"/>
      <c r="H42" s="75"/>
      <c r="I42" s="75" t="s">
        <v>316</v>
      </c>
      <c r="J42" s="75"/>
      <c r="K42" s="75"/>
      <c r="L42" s="75"/>
      <c r="M42" s="75"/>
      <c r="N42" s="75" t="s">
        <v>320</v>
      </c>
      <c r="O42" s="75"/>
      <c r="P42" s="75"/>
      <c r="Q42" s="75"/>
      <c r="R42" s="75"/>
      <c r="S42" s="75" t="s">
        <v>318</v>
      </c>
      <c r="T42" s="75"/>
      <c r="U42" s="75"/>
      <c r="V42" s="75"/>
      <c r="W42" s="73" t="s">
        <v>323</v>
      </c>
      <c r="X42" s="73"/>
      <c r="Y42" s="73"/>
      <c r="Z42" s="73"/>
      <c r="AA42" s="73" t="s">
        <v>390</v>
      </c>
      <c r="AB42" s="73"/>
      <c r="AC42" s="73"/>
      <c r="AD42" s="73"/>
      <c r="AE42" s="73" t="s">
        <v>389</v>
      </c>
      <c r="AF42" s="73"/>
      <c r="AG42" s="73"/>
      <c r="AH42" s="73"/>
      <c r="AI42" s="73"/>
      <c r="AJ42" s="73" t="s">
        <v>388</v>
      </c>
      <c r="AK42" s="73"/>
      <c r="AL42" s="73"/>
      <c r="AM42" s="73"/>
      <c r="AN42" s="73"/>
      <c r="AO42" s="75" t="s">
        <v>318</v>
      </c>
      <c r="AP42" s="75"/>
      <c r="AQ42" s="75"/>
      <c r="AR42" s="75"/>
      <c r="AS42" s="73" t="s">
        <v>331</v>
      </c>
      <c r="AT42" s="73"/>
      <c r="AU42" s="73"/>
      <c r="AV42" s="73"/>
    </row>
    <row r="43" spans="3:48" ht="21.95" customHeight="1"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70"/>
      <c r="W43" s="70"/>
      <c r="X43" s="70"/>
      <c r="Y43" s="70"/>
      <c r="Z43" s="70"/>
      <c r="AA43" s="69"/>
      <c r="AB43" s="69"/>
      <c r="AC43" s="69"/>
      <c r="AD43" s="69"/>
      <c r="AE43" s="70"/>
      <c r="AF43" s="70"/>
      <c r="AG43" s="70"/>
      <c r="AH43" s="70"/>
      <c r="AI43" s="69"/>
      <c r="AJ43" s="69"/>
      <c r="AK43" s="69"/>
      <c r="AL43" s="69"/>
      <c r="AM43" s="69"/>
      <c r="AN43" s="69"/>
    </row>
    <row r="44" spans="3:48" ht="21.95" customHeight="1">
      <c r="C44" s="73" t="s">
        <v>332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69"/>
      <c r="AB44" s="69"/>
      <c r="AC44" s="69"/>
      <c r="AD44" s="69"/>
      <c r="AE44" s="70"/>
      <c r="AF44" s="70"/>
      <c r="AG44" s="70"/>
      <c r="AH44" s="70"/>
      <c r="AI44" s="69"/>
      <c r="AJ44" s="69"/>
      <c r="AK44" s="69"/>
      <c r="AL44" s="69"/>
      <c r="AM44" s="69"/>
      <c r="AN44" s="69"/>
    </row>
    <row r="45" spans="3:48" ht="21.95" customHeight="1">
      <c r="C45" s="75" t="s">
        <v>333</v>
      </c>
      <c r="D45" s="75"/>
      <c r="E45" s="75"/>
      <c r="F45" s="75"/>
      <c r="G45" s="75"/>
      <c r="H45" s="75" t="s">
        <v>334</v>
      </c>
      <c r="I45" s="75"/>
      <c r="J45" s="75"/>
      <c r="K45" s="75"/>
      <c r="L45" s="75"/>
      <c r="M45" s="73" t="s">
        <v>335</v>
      </c>
      <c r="N45" s="73"/>
      <c r="O45" s="73" t="s">
        <v>63</v>
      </c>
      <c r="P45" s="73"/>
      <c r="Q45" s="73"/>
      <c r="R45" s="73"/>
      <c r="S45" s="73"/>
      <c r="T45" s="73"/>
      <c r="U45" s="75" t="s">
        <v>387</v>
      </c>
      <c r="V45" s="75"/>
      <c r="W45" s="75"/>
      <c r="X45" s="75"/>
      <c r="Y45" s="75"/>
      <c r="Z45" s="75"/>
      <c r="AA45" s="69"/>
      <c r="AB45" s="69"/>
      <c r="AC45" s="69"/>
      <c r="AD45" s="69"/>
      <c r="AE45" s="70"/>
      <c r="AF45" s="70"/>
      <c r="AG45" s="70"/>
      <c r="AH45" s="70"/>
      <c r="AI45" s="69"/>
      <c r="AJ45" s="69"/>
      <c r="AK45" s="69"/>
      <c r="AL45" s="69"/>
      <c r="AM45" s="69"/>
      <c r="AN45" s="69"/>
    </row>
    <row r="46" spans="3:48" ht="21.95" customHeight="1">
      <c r="C46" s="75" t="s">
        <v>313</v>
      </c>
      <c r="D46" s="75"/>
      <c r="E46" s="75"/>
      <c r="F46" s="75"/>
      <c r="G46" s="75"/>
      <c r="H46" s="75" t="s">
        <v>318</v>
      </c>
      <c r="I46" s="75"/>
      <c r="J46" s="75"/>
      <c r="K46" s="75"/>
      <c r="L46" s="75"/>
      <c r="M46" s="75">
        <v>1</v>
      </c>
      <c r="N46" s="75"/>
      <c r="O46" s="75" t="s">
        <v>336</v>
      </c>
      <c r="P46" s="75"/>
      <c r="Q46" s="75"/>
      <c r="R46" s="75"/>
      <c r="S46" s="75"/>
      <c r="T46" s="75"/>
      <c r="U46" s="75" t="s">
        <v>341</v>
      </c>
      <c r="V46" s="75"/>
      <c r="W46" s="75"/>
      <c r="X46" s="75"/>
      <c r="Y46" s="75"/>
      <c r="Z46" s="75"/>
      <c r="AA46" s="69"/>
      <c r="AB46" s="69"/>
      <c r="AC46" s="69"/>
      <c r="AD46" s="69"/>
      <c r="AE46" s="70"/>
      <c r="AF46" s="70"/>
      <c r="AG46" s="70"/>
      <c r="AH46" s="70"/>
      <c r="AI46" s="69"/>
      <c r="AJ46" s="69"/>
      <c r="AK46" s="69"/>
      <c r="AL46" s="69"/>
      <c r="AM46" s="69"/>
      <c r="AN46" s="69"/>
    </row>
    <row r="47" spans="3:48" ht="21.95" customHeight="1">
      <c r="C47" s="75" t="s">
        <v>313</v>
      </c>
      <c r="D47" s="75"/>
      <c r="E47" s="75"/>
      <c r="F47" s="75"/>
      <c r="G47" s="75"/>
      <c r="H47" s="75" t="s">
        <v>318</v>
      </c>
      <c r="I47" s="75"/>
      <c r="J47" s="75"/>
      <c r="K47" s="75"/>
      <c r="L47" s="75"/>
      <c r="M47" s="75">
        <v>2</v>
      </c>
      <c r="N47" s="75"/>
      <c r="O47" s="75" t="s">
        <v>337</v>
      </c>
      <c r="P47" s="75"/>
      <c r="Q47" s="75"/>
      <c r="R47" s="75"/>
      <c r="S47" s="75"/>
      <c r="T47" s="75"/>
      <c r="U47" s="75" t="s">
        <v>340</v>
      </c>
      <c r="V47" s="75"/>
      <c r="W47" s="75"/>
      <c r="X47" s="75"/>
      <c r="Y47" s="75"/>
      <c r="Z47" s="75"/>
      <c r="AA47" s="69"/>
      <c r="AB47" s="69"/>
      <c r="AC47" s="69"/>
      <c r="AD47" s="69"/>
      <c r="AE47" s="70"/>
      <c r="AF47" s="70"/>
      <c r="AG47" s="70"/>
      <c r="AH47" s="70"/>
      <c r="AI47" s="69"/>
      <c r="AJ47" s="69"/>
      <c r="AK47" s="69"/>
      <c r="AL47" s="69"/>
      <c r="AM47" s="69"/>
      <c r="AN47" s="69"/>
    </row>
    <row r="48" spans="3:48" ht="21.95" customHeight="1">
      <c r="C48" s="75" t="s">
        <v>313</v>
      </c>
      <c r="D48" s="75"/>
      <c r="E48" s="75"/>
      <c r="F48" s="75"/>
      <c r="G48" s="75"/>
      <c r="H48" s="75" t="s">
        <v>318</v>
      </c>
      <c r="I48" s="75"/>
      <c r="J48" s="75"/>
      <c r="K48" s="75"/>
      <c r="L48" s="75"/>
      <c r="M48" s="75">
        <v>3</v>
      </c>
      <c r="N48" s="75"/>
      <c r="O48" s="75" t="s">
        <v>338</v>
      </c>
      <c r="P48" s="75"/>
      <c r="Q48" s="75"/>
      <c r="R48" s="75"/>
      <c r="S48" s="75"/>
      <c r="T48" s="75"/>
      <c r="U48" s="75" t="s">
        <v>340</v>
      </c>
      <c r="V48" s="75"/>
      <c r="W48" s="75"/>
      <c r="X48" s="75"/>
      <c r="Y48" s="75"/>
      <c r="Z48" s="75"/>
      <c r="AA48" s="69"/>
      <c r="AB48" s="69"/>
      <c r="AC48" s="69"/>
      <c r="AD48" s="69"/>
      <c r="AE48" s="70"/>
      <c r="AF48" s="70"/>
      <c r="AG48" s="70"/>
      <c r="AH48" s="70"/>
      <c r="AI48" s="69"/>
      <c r="AJ48" s="69"/>
      <c r="AK48" s="69"/>
      <c r="AL48" s="69"/>
      <c r="AM48" s="69"/>
      <c r="AN48" s="69"/>
    </row>
    <row r="49" spans="2:46" ht="21.95" customHeight="1"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70"/>
      <c r="W49" s="70"/>
      <c r="X49" s="70"/>
      <c r="Y49" s="70"/>
      <c r="Z49" s="70"/>
      <c r="AA49" s="69"/>
      <c r="AB49" s="69"/>
      <c r="AC49" s="69"/>
      <c r="AD49" s="69"/>
      <c r="AE49" s="70"/>
      <c r="AF49" s="70"/>
      <c r="AG49" s="70"/>
      <c r="AH49" s="70"/>
      <c r="AI49" s="69"/>
      <c r="AJ49" s="69"/>
      <c r="AK49" s="69"/>
      <c r="AL49" s="69"/>
      <c r="AM49" s="69"/>
      <c r="AN49" s="69"/>
    </row>
    <row r="50" spans="2:46" ht="21.95" customHeight="1">
      <c r="B50" s="37" t="s">
        <v>351</v>
      </c>
    </row>
    <row r="51" spans="2:46" ht="21.95" customHeight="1">
      <c r="C51" s="95" t="s">
        <v>301</v>
      </c>
      <c r="D51" s="95"/>
      <c r="E51" s="95"/>
      <c r="F51" s="113" t="s">
        <v>292</v>
      </c>
      <c r="G51" s="114"/>
      <c r="H51" s="114"/>
      <c r="I51" s="114"/>
      <c r="J51" s="114"/>
      <c r="K51" s="114"/>
      <c r="L51" s="114"/>
      <c r="M51" s="114"/>
      <c r="N51" s="114"/>
      <c r="O51" s="115"/>
    </row>
    <row r="52" spans="2:46" ht="12" customHeight="1"/>
    <row r="53" spans="2:46" ht="21.95" customHeight="1">
      <c r="C53" s="116"/>
      <c r="D53" s="116"/>
      <c r="E53" s="116"/>
      <c r="F53" s="117" t="s">
        <v>263</v>
      </c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 t="s">
        <v>265</v>
      </c>
      <c r="S53" s="117"/>
      <c r="T53" s="117"/>
      <c r="U53" s="117"/>
      <c r="V53" s="117"/>
      <c r="W53" s="117"/>
      <c r="X53" s="117"/>
      <c r="Y53" s="117"/>
      <c r="Z53" s="117"/>
      <c r="AA53" s="117" t="s">
        <v>38</v>
      </c>
      <c r="AB53" s="117"/>
      <c r="AC53" s="117"/>
      <c r="AD53" s="117"/>
      <c r="AE53" s="117"/>
      <c r="AF53" s="117" t="s">
        <v>266</v>
      </c>
      <c r="AG53" s="117"/>
      <c r="AH53" s="117"/>
      <c r="AI53" s="117"/>
      <c r="AJ53" s="117"/>
      <c r="AK53" s="117" t="s">
        <v>270</v>
      </c>
      <c r="AL53" s="117"/>
      <c r="AM53" s="117"/>
      <c r="AN53" s="117"/>
      <c r="AO53" s="117"/>
      <c r="AP53" s="117" t="s">
        <v>267</v>
      </c>
      <c r="AQ53" s="117"/>
      <c r="AR53" s="117"/>
      <c r="AS53" s="117"/>
      <c r="AT53" s="117"/>
    </row>
    <row r="54" spans="2:46" ht="21.95" customHeight="1">
      <c r="C54" s="95"/>
      <c r="D54" s="95"/>
      <c r="E54" s="95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101"/>
      <c r="S54" s="101"/>
      <c r="T54" s="101"/>
      <c r="U54" s="101"/>
      <c r="V54" s="101"/>
      <c r="W54" s="95" t="s">
        <v>264</v>
      </c>
      <c r="X54" s="95"/>
      <c r="Y54" s="95"/>
      <c r="Z54" s="95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</row>
    <row r="55" spans="2:46" ht="21.95" customHeight="1">
      <c r="C55" s="95"/>
      <c r="D55" s="95"/>
      <c r="E55" s="95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101"/>
      <c r="S55" s="101"/>
      <c r="T55" s="101"/>
      <c r="U55" s="101"/>
      <c r="V55" s="101"/>
      <c r="W55" s="95" t="s">
        <v>197</v>
      </c>
      <c r="X55" s="95"/>
      <c r="Y55" s="95"/>
      <c r="Z55" s="95"/>
      <c r="AA55" s="112"/>
      <c r="AB55" s="112"/>
      <c r="AC55" s="112"/>
      <c r="AD55" s="112"/>
      <c r="AE55" s="112"/>
      <c r="AF55" s="112" t="s">
        <v>312</v>
      </c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</row>
    <row r="56" spans="2:46" ht="21.95" customHeight="1">
      <c r="C56" s="95"/>
      <c r="D56" s="95"/>
      <c r="E56" s="95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101"/>
      <c r="S56" s="101"/>
      <c r="T56" s="101"/>
      <c r="U56" s="101"/>
      <c r="V56" s="101"/>
      <c r="W56" s="95" t="s">
        <v>32</v>
      </c>
      <c r="X56" s="95"/>
      <c r="Y56" s="95"/>
      <c r="Z56" s="95"/>
      <c r="AA56" s="101"/>
      <c r="AB56" s="101"/>
      <c r="AC56" s="101"/>
      <c r="AD56" s="101"/>
      <c r="AE56" s="101"/>
      <c r="AF56" s="101">
        <f>AF66</f>
        <v>945000</v>
      </c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</row>
    <row r="57" spans="2:46" ht="21.95" customHeight="1">
      <c r="C57" s="73" t="s">
        <v>268</v>
      </c>
      <c r="D57" s="73"/>
      <c r="E57" s="73"/>
      <c r="F57" s="75" t="s">
        <v>269</v>
      </c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80">
        <v>1500000</v>
      </c>
      <c r="S57" s="80"/>
      <c r="T57" s="80"/>
      <c r="U57" s="80"/>
      <c r="V57" s="80"/>
      <c r="W57" s="73" t="s">
        <v>29</v>
      </c>
      <c r="X57" s="73"/>
      <c r="Y57" s="73"/>
      <c r="Z57" s="73"/>
      <c r="AA57" s="80">
        <f t="shared" ref="AA57:AA65" si="1">SUM(AF57:AO57)</f>
        <v>750000</v>
      </c>
      <c r="AB57" s="80"/>
      <c r="AC57" s="80"/>
      <c r="AD57" s="80"/>
      <c r="AE57" s="80"/>
      <c r="AF57" s="80">
        <v>750000</v>
      </c>
      <c r="AG57" s="80"/>
      <c r="AH57" s="80"/>
      <c r="AI57" s="80"/>
      <c r="AJ57" s="80"/>
      <c r="AK57" s="80"/>
      <c r="AL57" s="80"/>
      <c r="AM57" s="80"/>
      <c r="AN57" s="80"/>
      <c r="AO57" s="80"/>
      <c r="AP57" s="80">
        <f t="shared" ref="AP57:AP65" si="2">R57-AA57</f>
        <v>750000</v>
      </c>
      <c r="AQ57" s="80"/>
      <c r="AR57" s="80"/>
      <c r="AS57" s="80"/>
      <c r="AT57" s="80"/>
    </row>
    <row r="58" spans="2:46" ht="21.95" customHeight="1">
      <c r="C58" s="73"/>
      <c r="D58" s="73"/>
      <c r="E58" s="73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80">
        <f>R57*0.08</f>
        <v>120000</v>
      </c>
      <c r="S58" s="80"/>
      <c r="T58" s="80"/>
      <c r="U58" s="80"/>
      <c r="V58" s="80"/>
      <c r="W58" s="73" t="s">
        <v>25</v>
      </c>
      <c r="X58" s="73"/>
      <c r="Y58" s="73"/>
      <c r="Z58" s="73"/>
      <c r="AA58" s="80">
        <f t="shared" si="1"/>
        <v>60000</v>
      </c>
      <c r="AB58" s="80"/>
      <c r="AC58" s="80"/>
      <c r="AD58" s="80"/>
      <c r="AE58" s="80"/>
      <c r="AF58" s="80">
        <v>60000</v>
      </c>
      <c r="AG58" s="80"/>
      <c r="AH58" s="80"/>
      <c r="AI58" s="80"/>
      <c r="AJ58" s="80"/>
      <c r="AK58" s="80"/>
      <c r="AL58" s="80"/>
      <c r="AM58" s="80"/>
      <c r="AN58" s="80"/>
      <c r="AO58" s="80"/>
      <c r="AP58" s="80">
        <f t="shared" si="2"/>
        <v>60000</v>
      </c>
      <c r="AQ58" s="80"/>
      <c r="AR58" s="80"/>
      <c r="AS58" s="80"/>
      <c r="AT58" s="80"/>
    </row>
    <row r="59" spans="2:46" ht="21.95" customHeight="1">
      <c r="C59" s="73"/>
      <c r="D59" s="73"/>
      <c r="E59" s="73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80"/>
      <c r="S59" s="80"/>
      <c r="T59" s="80"/>
      <c r="U59" s="80"/>
      <c r="V59" s="80"/>
      <c r="W59" s="73" t="s">
        <v>280</v>
      </c>
      <c r="X59" s="73"/>
      <c r="Y59" s="73"/>
      <c r="Z59" s="73"/>
      <c r="AA59" s="80">
        <f t="shared" si="1"/>
        <v>0</v>
      </c>
      <c r="AB59" s="80"/>
      <c r="AC59" s="80"/>
      <c r="AD59" s="80"/>
      <c r="AE59" s="80"/>
      <c r="AF59" s="80">
        <v>0</v>
      </c>
      <c r="AG59" s="80"/>
      <c r="AH59" s="80"/>
      <c r="AI59" s="80"/>
      <c r="AJ59" s="80"/>
      <c r="AK59" s="80"/>
      <c r="AL59" s="80"/>
      <c r="AM59" s="80"/>
      <c r="AN59" s="80"/>
      <c r="AO59" s="80"/>
      <c r="AP59" s="80">
        <f t="shared" si="2"/>
        <v>0</v>
      </c>
      <c r="AQ59" s="80"/>
      <c r="AR59" s="80"/>
      <c r="AS59" s="80"/>
      <c r="AT59" s="80"/>
    </row>
    <row r="60" spans="2:46" ht="21.95" customHeight="1">
      <c r="C60" s="110" t="s">
        <v>271</v>
      </c>
      <c r="D60" s="110"/>
      <c r="E60" s="110"/>
      <c r="F60" s="111" t="s">
        <v>272</v>
      </c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08">
        <v>100000</v>
      </c>
      <c r="S60" s="108"/>
      <c r="T60" s="108"/>
      <c r="U60" s="108"/>
      <c r="V60" s="108"/>
      <c r="W60" s="110" t="s">
        <v>273</v>
      </c>
      <c r="X60" s="110"/>
      <c r="Y60" s="110"/>
      <c r="Z60" s="110"/>
      <c r="AA60" s="108">
        <f t="shared" si="1"/>
        <v>50000</v>
      </c>
      <c r="AB60" s="108"/>
      <c r="AC60" s="108"/>
      <c r="AD60" s="108"/>
      <c r="AE60" s="108"/>
      <c r="AF60" s="108">
        <v>50000</v>
      </c>
      <c r="AG60" s="108"/>
      <c r="AH60" s="108"/>
      <c r="AI60" s="108"/>
      <c r="AJ60" s="108"/>
      <c r="AK60" s="108"/>
      <c r="AL60" s="108"/>
      <c r="AM60" s="108"/>
      <c r="AN60" s="108"/>
      <c r="AO60" s="108"/>
      <c r="AP60" s="108">
        <f t="shared" si="2"/>
        <v>50000</v>
      </c>
      <c r="AQ60" s="108"/>
      <c r="AR60" s="108"/>
      <c r="AS60" s="108"/>
      <c r="AT60" s="108"/>
    </row>
    <row r="61" spans="2:46" ht="21.95" customHeight="1">
      <c r="C61" s="110"/>
      <c r="D61" s="110"/>
      <c r="E61" s="110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08">
        <f>R60*0.08</f>
        <v>8000</v>
      </c>
      <c r="S61" s="108"/>
      <c r="T61" s="108"/>
      <c r="U61" s="108"/>
      <c r="V61" s="108"/>
      <c r="W61" s="110" t="s">
        <v>274</v>
      </c>
      <c r="X61" s="110"/>
      <c r="Y61" s="110"/>
      <c r="Z61" s="110"/>
      <c r="AA61" s="108">
        <f t="shared" si="1"/>
        <v>4000</v>
      </c>
      <c r="AB61" s="108"/>
      <c r="AC61" s="108"/>
      <c r="AD61" s="108"/>
      <c r="AE61" s="108"/>
      <c r="AF61" s="108">
        <v>4000</v>
      </c>
      <c r="AG61" s="108"/>
      <c r="AH61" s="108"/>
      <c r="AI61" s="108"/>
      <c r="AJ61" s="108"/>
      <c r="AK61" s="108"/>
      <c r="AL61" s="108"/>
      <c r="AM61" s="108"/>
      <c r="AN61" s="108"/>
      <c r="AO61" s="108"/>
      <c r="AP61" s="108">
        <f t="shared" si="2"/>
        <v>4000</v>
      </c>
      <c r="AQ61" s="108"/>
      <c r="AR61" s="108"/>
      <c r="AS61" s="108"/>
      <c r="AT61" s="108"/>
    </row>
    <row r="62" spans="2:46" ht="21.95" customHeight="1">
      <c r="C62" s="73" t="s">
        <v>275</v>
      </c>
      <c r="D62" s="73"/>
      <c r="E62" s="73"/>
      <c r="F62" s="75" t="s">
        <v>276</v>
      </c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80">
        <v>200000</v>
      </c>
      <c r="S62" s="80"/>
      <c r="T62" s="80"/>
      <c r="U62" s="80"/>
      <c r="V62" s="80"/>
      <c r="W62" s="73" t="s">
        <v>29</v>
      </c>
      <c r="X62" s="73"/>
      <c r="Y62" s="73"/>
      <c r="Z62" s="73"/>
      <c r="AA62" s="80">
        <f t="shared" si="1"/>
        <v>100000</v>
      </c>
      <c r="AB62" s="80"/>
      <c r="AC62" s="80"/>
      <c r="AD62" s="80"/>
      <c r="AE62" s="80"/>
      <c r="AF62" s="80">
        <v>100000</v>
      </c>
      <c r="AG62" s="80"/>
      <c r="AH62" s="80"/>
      <c r="AI62" s="80"/>
      <c r="AJ62" s="80"/>
      <c r="AK62" s="80"/>
      <c r="AL62" s="80"/>
      <c r="AM62" s="80"/>
      <c r="AN62" s="80"/>
      <c r="AO62" s="80"/>
      <c r="AP62" s="80">
        <f t="shared" si="2"/>
        <v>100000</v>
      </c>
      <c r="AQ62" s="80"/>
      <c r="AR62" s="80"/>
      <c r="AS62" s="80"/>
      <c r="AT62" s="80"/>
    </row>
    <row r="63" spans="2:46" ht="21.95" customHeight="1">
      <c r="C63" s="73"/>
      <c r="D63" s="73"/>
      <c r="E63" s="73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80">
        <f>R62*0.08</f>
        <v>16000</v>
      </c>
      <c r="S63" s="80"/>
      <c r="T63" s="80"/>
      <c r="U63" s="80"/>
      <c r="V63" s="80"/>
      <c r="W63" s="73" t="s">
        <v>25</v>
      </c>
      <c r="X63" s="73"/>
      <c r="Y63" s="73"/>
      <c r="Z63" s="73"/>
      <c r="AA63" s="80">
        <f t="shared" si="1"/>
        <v>8000</v>
      </c>
      <c r="AB63" s="80"/>
      <c r="AC63" s="80"/>
      <c r="AD63" s="80"/>
      <c r="AE63" s="80"/>
      <c r="AF63" s="80">
        <v>8000</v>
      </c>
      <c r="AG63" s="80"/>
      <c r="AH63" s="80"/>
      <c r="AI63" s="80"/>
      <c r="AJ63" s="80"/>
      <c r="AK63" s="80"/>
      <c r="AL63" s="80"/>
      <c r="AM63" s="80"/>
      <c r="AN63" s="80"/>
      <c r="AO63" s="80"/>
      <c r="AP63" s="80">
        <f t="shared" si="2"/>
        <v>8000</v>
      </c>
      <c r="AQ63" s="80"/>
      <c r="AR63" s="80"/>
      <c r="AS63" s="80"/>
      <c r="AT63" s="80"/>
    </row>
    <row r="64" spans="2:46" ht="21.95" customHeight="1">
      <c r="C64" s="110" t="s">
        <v>271</v>
      </c>
      <c r="D64" s="110"/>
      <c r="E64" s="110"/>
      <c r="F64" s="111" t="s">
        <v>277</v>
      </c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09">
        <v>-50000</v>
      </c>
      <c r="S64" s="109"/>
      <c r="T64" s="109"/>
      <c r="U64" s="109"/>
      <c r="V64" s="109"/>
      <c r="W64" s="110" t="s">
        <v>273</v>
      </c>
      <c r="X64" s="110"/>
      <c r="Y64" s="110"/>
      <c r="Z64" s="110"/>
      <c r="AA64" s="109">
        <f t="shared" si="1"/>
        <v>-25000</v>
      </c>
      <c r="AB64" s="109"/>
      <c r="AC64" s="109"/>
      <c r="AD64" s="109"/>
      <c r="AE64" s="109"/>
      <c r="AF64" s="109">
        <v>-25000</v>
      </c>
      <c r="AG64" s="109"/>
      <c r="AH64" s="109"/>
      <c r="AI64" s="109"/>
      <c r="AJ64" s="109"/>
      <c r="AK64" s="108"/>
      <c r="AL64" s="108"/>
      <c r="AM64" s="108"/>
      <c r="AN64" s="108"/>
      <c r="AO64" s="108"/>
      <c r="AP64" s="109">
        <f t="shared" si="2"/>
        <v>-25000</v>
      </c>
      <c r="AQ64" s="109"/>
      <c r="AR64" s="109"/>
      <c r="AS64" s="109"/>
      <c r="AT64" s="109"/>
    </row>
    <row r="65" spans="3:71" ht="21.95" customHeight="1">
      <c r="C65" s="110"/>
      <c r="D65" s="110"/>
      <c r="E65" s="110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09">
        <f>R64*0.08</f>
        <v>-4000</v>
      </c>
      <c r="S65" s="109"/>
      <c r="T65" s="109"/>
      <c r="U65" s="109"/>
      <c r="V65" s="109"/>
      <c r="W65" s="110" t="s">
        <v>274</v>
      </c>
      <c r="X65" s="110"/>
      <c r="Y65" s="110"/>
      <c r="Z65" s="110"/>
      <c r="AA65" s="109">
        <f t="shared" si="1"/>
        <v>-2000</v>
      </c>
      <c r="AB65" s="109"/>
      <c r="AC65" s="109"/>
      <c r="AD65" s="109"/>
      <c r="AE65" s="109"/>
      <c r="AF65" s="109">
        <v>-2000</v>
      </c>
      <c r="AG65" s="109"/>
      <c r="AH65" s="109"/>
      <c r="AI65" s="109"/>
      <c r="AJ65" s="109"/>
      <c r="AK65" s="108"/>
      <c r="AL65" s="108"/>
      <c r="AM65" s="108"/>
      <c r="AN65" s="108"/>
      <c r="AO65" s="108"/>
      <c r="AP65" s="109">
        <f t="shared" si="2"/>
        <v>-2000</v>
      </c>
      <c r="AQ65" s="109"/>
      <c r="AR65" s="109"/>
      <c r="AS65" s="109"/>
      <c r="AT65" s="109"/>
    </row>
    <row r="66" spans="3:71" ht="21.95" customHeight="1">
      <c r="C66" s="103" t="s">
        <v>38</v>
      </c>
      <c r="D66" s="103"/>
      <c r="E66" s="103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2">
        <f>SUM(R67:V68)</f>
        <v>1890000</v>
      </c>
      <c r="S66" s="102"/>
      <c r="T66" s="102"/>
      <c r="U66" s="102"/>
      <c r="V66" s="102"/>
      <c r="W66" s="105" t="s">
        <v>273</v>
      </c>
      <c r="X66" s="106"/>
      <c r="Y66" s="106"/>
      <c r="Z66" s="107"/>
      <c r="AA66" s="102"/>
      <c r="AB66" s="102"/>
      <c r="AC66" s="102"/>
      <c r="AD66" s="102"/>
      <c r="AE66" s="102"/>
      <c r="AF66" s="102">
        <f>SUM(AF67:AJ69)</f>
        <v>945000</v>
      </c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</row>
    <row r="67" spans="3:71" ht="21.95" customHeight="1">
      <c r="C67" s="103"/>
      <c r="D67" s="103"/>
      <c r="E67" s="103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2">
        <f>SUM(R57,R60,R62,R64)</f>
        <v>1750000</v>
      </c>
      <c r="S67" s="102"/>
      <c r="T67" s="102"/>
      <c r="U67" s="102"/>
      <c r="V67" s="102"/>
      <c r="W67" s="103" t="s">
        <v>278</v>
      </c>
      <c r="X67" s="103"/>
      <c r="Y67" s="103"/>
      <c r="Z67" s="103"/>
      <c r="AA67" s="102">
        <f>SUM(AA57,AA60,AA62,AA64)</f>
        <v>875000</v>
      </c>
      <c r="AB67" s="102"/>
      <c r="AC67" s="102"/>
      <c r="AD67" s="102"/>
      <c r="AE67" s="102"/>
      <c r="AF67" s="102">
        <f>SUM(AF57,AF60,AF62,AF64)</f>
        <v>875000</v>
      </c>
      <c r="AG67" s="102"/>
      <c r="AH67" s="102"/>
      <c r="AI67" s="102"/>
      <c r="AJ67" s="102"/>
      <c r="AK67" s="102"/>
      <c r="AL67" s="102"/>
      <c r="AM67" s="102"/>
      <c r="AN67" s="102"/>
      <c r="AO67" s="102"/>
      <c r="AP67" s="102">
        <f>R67-AA67</f>
        <v>875000</v>
      </c>
      <c r="AQ67" s="102"/>
      <c r="AR67" s="102"/>
      <c r="AS67" s="102"/>
      <c r="AT67" s="102"/>
    </row>
    <row r="68" spans="3:71" ht="21.95" customHeight="1">
      <c r="C68" s="103"/>
      <c r="D68" s="103"/>
      <c r="E68" s="103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2">
        <f>SUM(R58,R61,R63,R65)</f>
        <v>140000</v>
      </c>
      <c r="S68" s="102"/>
      <c r="T68" s="102"/>
      <c r="U68" s="102"/>
      <c r="V68" s="102"/>
      <c r="W68" s="103" t="s">
        <v>279</v>
      </c>
      <c r="X68" s="103"/>
      <c r="Y68" s="103"/>
      <c r="Z68" s="103"/>
      <c r="AA68" s="102">
        <f>SUM(AA58,AA61,AA63,AA65)</f>
        <v>70000</v>
      </c>
      <c r="AB68" s="102"/>
      <c r="AC68" s="102"/>
      <c r="AD68" s="102"/>
      <c r="AE68" s="102"/>
      <c r="AF68" s="102">
        <f>SUM(AF58,AF61,AF63,AF65)</f>
        <v>70000</v>
      </c>
      <c r="AG68" s="102"/>
      <c r="AH68" s="102"/>
      <c r="AI68" s="102"/>
      <c r="AJ68" s="102"/>
      <c r="AK68" s="102"/>
      <c r="AL68" s="102"/>
      <c r="AM68" s="102"/>
      <c r="AN68" s="102"/>
      <c r="AO68" s="102"/>
      <c r="AP68" s="102">
        <f>R68-AA68</f>
        <v>70000</v>
      </c>
      <c r="AQ68" s="102"/>
      <c r="AR68" s="102"/>
      <c r="AS68" s="102"/>
      <c r="AT68" s="102"/>
    </row>
    <row r="69" spans="3:71" ht="21.95" customHeight="1">
      <c r="C69" s="103"/>
      <c r="D69" s="103"/>
      <c r="E69" s="103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2"/>
      <c r="S69" s="102"/>
      <c r="T69" s="102"/>
      <c r="U69" s="102"/>
      <c r="V69" s="102"/>
      <c r="W69" s="103" t="s">
        <v>280</v>
      </c>
      <c r="X69" s="103"/>
      <c r="Y69" s="103"/>
      <c r="Z69" s="103"/>
      <c r="AA69" s="102">
        <f>AA59</f>
        <v>0</v>
      </c>
      <c r="AB69" s="102"/>
      <c r="AC69" s="102"/>
      <c r="AD69" s="102"/>
      <c r="AE69" s="102"/>
      <c r="AF69" s="102">
        <f>AF59</f>
        <v>0</v>
      </c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</row>
    <row r="70" spans="3:71" ht="21.95" customHeight="1">
      <c r="C70" s="95"/>
      <c r="D70" s="95"/>
      <c r="E70" s="95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101"/>
      <c r="S70" s="101"/>
      <c r="T70" s="101"/>
      <c r="U70" s="101"/>
      <c r="V70" s="101"/>
      <c r="W70" s="95" t="s">
        <v>219</v>
      </c>
      <c r="X70" s="95"/>
      <c r="Y70" s="95"/>
      <c r="Z70" s="95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</row>
    <row r="71" spans="3:71" ht="21.95" customHeight="1">
      <c r="C71" s="95"/>
      <c r="D71" s="95"/>
      <c r="E71" s="95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101"/>
      <c r="S71" s="101"/>
      <c r="T71" s="101"/>
      <c r="U71" s="101"/>
      <c r="V71" s="101"/>
      <c r="W71" s="95" t="s">
        <v>224</v>
      </c>
      <c r="X71" s="95"/>
      <c r="Y71" s="95"/>
      <c r="Z71" s="95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</row>
    <row r="72" spans="3:71" ht="21.95" customHeight="1">
      <c r="C72" s="95"/>
      <c r="D72" s="95"/>
      <c r="E72" s="95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101"/>
      <c r="S72" s="101"/>
      <c r="T72" s="101"/>
      <c r="U72" s="101"/>
      <c r="V72" s="101"/>
      <c r="W72" s="95" t="s">
        <v>281</v>
      </c>
      <c r="X72" s="95"/>
      <c r="Y72" s="95"/>
      <c r="Z72" s="95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</row>
    <row r="73" spans="3:71" ht="21.95" customHeight="1">
      <c r="C73" s="95"/>
      <c r="D73" s="95"/>
      <c r="E73" s="95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101"/>
      <c r="S73" s="101"/>
      <c r="T73" s="101"/>
      <c r="U73" s="101"/>
      <c r="V73" s="101"/>
      <c r="W73" s="95" t="s">
        <v>282</v>
      </c>
      <c r="X73" s="95"/>
      <c r="Y73" s="95"/>
      <c r="Z73" s="95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</row>
    <row r="75" spans="3:71" ht="21.95" customHeight="1">
      <c r="C75" s="73" t="s">
        <v>304</v>
      </c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91" t="s">
        <v>293</v>
      </c>
      <c r="AF75" s="92"/>
      <c r="AG75" s="92"/>
      <c r="AH75" s="92"/>
      <c r="AI75" s="92"/>
      <c r="AJ75" s="92"/>
      <c r="AK75" s="92"/>
      <c r="AL75" s="92"/>
      <c r="AM75" s="92"/>
      <c r="AN75" s="92"/>
      <c r="AO75" s="93"/>
      <c r="AP75" s="91" t="s">
        <v>296</v>
      </c>
      <c r="AQ75" s="92"/>
      <c r="AR75" s="92"/>
      <c r="AS75" s="92"/>
      <c r="AT75" s="92"/>
      <c r="AU75" s="92"/>
      <c r="AV75" s="92"/>
      <c r="AW75" s="92"/>
      <c r="AX75" s="92"/>
      <c r="AY75" s="92"/>
      <c r="AZ75" s="93"/>
      <c r="BA75" s="73" t="s">
        <v>302</v>
      </c>
      <c r="BB75" s="73"/>
      <c r="BC75" s="73"/>
      <c r="BD75" s="73"/>
      <c r="BE75" s="73"/>
      <c r="BF75" s="73" t="s">
        <v>305</v>
      </c>
      <c r="BG75" s="73"/>
      <c r="BH75" s="73"/>
      <c r="BI75" s="73"/>
      <c r="BJ75" s="73"/>
      <c r="BK75" s="73"/>
      <c r="BL75" s="73" t="s">
        <v>307</v>
      </c>
      <c r="BM75" s="73"/>
      <c r="BN75" s="73"/>
      <c r="BO75" s="73"/>
      <c r="BP75" s="73"/>
      <c r="BQ75" s="73"/>
      <c r="BR75" s="73"/>
      <c r="BS75" s="73"/>
    </row>
    <row r="76" spans="3:71" ht="21.95" customHeight="1">
      <c r="C76" s="73" t="s">
        <v>16</v>
      </c>
      <c r="D76" s="73"/>
      <c r="E76" s="73"/>
      <c r="F76" s="73"/>
      <c r="G76" s="73" t="s">
        <v>286</v>
      </c>
      <c r="H76" s="73"/>
      <c r="I76" s="73"/>
      <c r="J76" s="73"/>
      <c r="K76" s="73"/>
      <c r="L76" s="73" t="s">
        <v>149</v>
      </c>
      <c r="M76" s="73"/>
      <c r="N76" s="73"/>
      <c r="O76" s="73"/>
      <c r="P76" s="73" t="s">
        <v>150</v>
      </c>
      <c r="Q76" s="73"/>
      <c r="R76" s="73"/>
      <c r="S76" s="73"/>
      <c r="T76" s="73"/>
      <c r="U76" s="73"/>
      <c r="V76" s="73" t="s">
        <v>297</v>
      </c>
      <c r="W76" s="73"/>
      <c r="X76" s="73"/>
      <c r="Y76" s="73"/>
      <c r="Z76" s="73"/>
      <c r="AA76" s="75" t="s">
        <v>299</v>
      </c>
      <c r="AB76" s="75"/>
      <c r="AC76" s="75"/>
      <c r="AD76" s="75"/>
      <c r="AE76" s="73" t="s">
        <v>289</v>
      </c>
      <c r="AF76" s="73"/>
      <c r="AG76" s="73"/>
      <c r="AH76" s="73"/>
      <c r="AI76" s="73" t="s">
        <v>291</v>
      </c>
      <c r="AJ76" s="73"/>
      <c r="AK76" s="73"/>
      <c r="AL76" s="73"/>
      <c r="AM76" s="73"/>
      <c r="AN76" s="73"/>
      <c r="AO76" s="73"/>
      <c r="AP76" s="73" t="s">
        <v>289</v>
      </c>
      <c r="AQ76" s="73"/>
      <c r="AR76" s="73"/>
      <c r="AS76" s="73"/>
      <c r="AT76" s="73" t="s">
        <v>291</v>
      </c>
      <c r="AU76" s="73"/>
      <c r="AV76" s="73"/>
      <c r="AW76" s="73"/>
      <c r="AX76" s="73"/>
      <c r="AY76" s="73"/>
      <c r="AZ76" s="73"/>
      <c r="BA76" s="73" t="s">
        <v>303</v>
      </c>
      <c r="BB76" s="73"/>
      <c r="BC76" s="73"/>
      <c r="BD76" s="73"/>
      <c r="BE76" s="73"/>
      <c r="BF76" s="73" t="s">
        <v>306</v>
      </c>
      <c r="BG76" s="73"/>
      <c r="BH76" s="73"/>
      <c r="BI76" s="73"/>
      <c r="BJ76" s="73"/>
      <c r="BK76" s="73"/>
      <c r="BL76" s="73" t="s">
        <v>308</v>
      </c>
      <c r="BM76" s="73"/>
      <c r="BN76" s="73"/>
      <c r="BO76" s="73"/>
      <c r="BP76" s="73" t="s">
        <v>309</v>
      </c>
      <c r="BQ76" s="73"/>
      <c r="BR76" s="73"/>
      <c r="BS76" s="73"/>
    </row>
    <row r="77" spans="3:71" ht="21.95" customHeight="1">
      <c r="C77" s="73">
        <v>2016099901</v>
      </c>
      <c r="D77" s="73"/>
      <c r="E77" s="73"/>
      <c r="F77" s="73"/>
      <c r="G77" s="73" t="s">
        <v>287</v>
      </c>
      <c r="H77" s="73"/>
      <c r="I77" s="73"/>
      <c r="J77" s="73"/>
      <c r="K77" s="73"/>
      <c r="L77" s="73" t="s">
        <v>284</v>
      </c>
      <c r="M77" s="73"/>
      <c r="N77" s="73"/>
      <c r="O77" s="73"/>
      <c r="P77" s="73" t="s">
        <v>285</v>
      </c>
      <c r="Q77" s="73"/>
      <c r="R77" s="73"/>
      <c r="S77" s="73"/>
      <c r="T77" s="73"/>
      <c r="U77" s="73"/>
      <c r="V77" s="74" t="s">
        <v>298</v>
      </c>
      <c r="W77" s="74"/>
      <c r="X77" s="74"/>
      <c r="Y77" s="74"/>
      <c r="Z77" s="74"/>
      <c r="AA77" s="73" t="s">
        <v>300</v>
      </c>
      <c r="AB77" s="73"/>
      <c r="AC77" s="73"/>
      <c r="AD77" s="73"/>
      <c r="AE77" s="74" t="s">
        <v>290</v>
      </c>
      <c r="AF77" s="74"/>
      <c r="AG77" s="74"/>
      <c r="AH77" s="74"/>
      <c r="AI77" s="75" t="s">
        <v>292</v>
      </c>
      <c r="AJ77" s="75"/>
      <c r="AK77" s="75"/>
      <c r="AL77" s="75"/>
      <c r="AM77" s="75"/>
      <c r="AN77" s="75"/>
      <c r="AO77" s="75"/>
      <c r="AP77" s="74" t="s">
        <v>294</v>
      </c>
      <c r="AQ77" s="74"/>
      <c r="AR77" s="74"/>
      <c r="AS77" s="74"/>
      <c r="AT77" s="75" t="s">
        <v>269</v>
      </c>
      <c r="AU77" s="75"/>
      <c r="AV77" s="75"/>
      <c r="AW77" s="75"/>
      <c r="AX77" s="75"/>
      <c r="AY77" s="75"/>
      <c r="AZ77" s="75"/>
      <c r="BA77" s="80">
        <v>1500000</v>
      </c>
      <c r="BB77" s="80"/>
      <c r="BC77" s="80"/>
      <c r="BD77" s="80"/>
      <c r="BE77" s="80"/>
      <c r="BF77" s="128" t="s">
        <v>310</v>
      </c>
      <c r="BG77" s="128"/>
      <c r="BH77" s="128"/>
      <c r="BI77" s="128"/>
      <c r="BJ77" s="128"/>
      <c r="BK77" s="128"/>
      <c r="BL77" s="73">
        <v>2016099901</v>
      </c>
      <c r="BM77" s="73"/>
      <c r="BN77" s="73"/>
      <c r="BO77" s="73"/>
      <c r="BP77" s="73">
        <v>2016099902</v>
      </c>
      <c r="BQ77" s="73"/>
      <c r="BR77" s="73"/>
      <c r="BS77" s="73"/>
    </row>
    <row r="78" spans="3:71" ht="21.95" customHeight="1"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4"/>
      <c r="W78" s="74"/>
      <c r="X78" s="74"/>
      <c r="Y78" s="74"/>
      <c r="Z78" s="74"/>
      <c r="AA78" s="73"/>
      <c r="AB78" s="73"/>
      <c r="AC78" s="73"/>
      <c r="AD78" s="73"/>
      <c r="AE78" s="74"/>
      <c r="AF78" s="74"/>
      <c r="AG78" s="74"/>
      <c r="AH78" s="74"/>
      <c r="AI78" s="75"/>
      <c r="AJ78" s="75"/>
      <c r="AK78" s="75"/>
      <c r="AL78" s="75"/>
      <c r="AM78" s="75"/>
      <c r="AN78" s="75"/>
      <c r="AO78" s="75"/>
      <c r="AP78" s="74"/>
      <c r="AQ78" s="74"/>
      <c r="AR78" s="74"/>
      <c r="AS78" s="74"/>
      <c r="AT78" s="75"/>
      <c r="AU78" s="75"/>
      <c r="AV78" s="75"/>
      <c r="AW78" s="75"/>
      <c r="AX78" s="75"/>
      <c r="AY78" s="75"/>
      <c r="AZ78" s="75"/>
      <c r="BA78" s="80"/>
      <c r="BB78" s="80"/>
      <c r="BC78" s="80"/>
      <c r="BD78" s="80"/>
      <c r="BE78" s="80"/>
      <c r="BF78" s="128"/>
      <c r="BG78" s="128"/>
      <c r="BH78" s="128"/>
      <c r="BI78" s="128"/>
      <c r="BJ78" s="128"/>
      <c r="BK78" s="128"/>
      <c r="BL78" s="73">
        <v>2016099901</v>
      </c>
      <c r="BM78" s="73"/>
      <c r="BN78" s="73"/>
      <c r="BO78" s="73"/>
      <c r="BP78" s="73">
        <v>2016099903</v>
      </c>
      <c r="BQ78" s="73"/>
      <c r="BR78" s="73"/>
      <c r="BS78" s="73"/>
    </row>
    <row r="79" spans="3:71" ht="21.95" customHeight="1"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4"/>
      <c r="W79" s="74"/>
      <c r="X79" s="74"/>
      <c r="Y79" s="74"/>
      <c r="Z79" s="74"/>
      <c r="AA79" s="73"/>
      <c r="AB79" s="73"/>
      <c r="AC79" s="73"/>
      <c r="AD79" s="73"/>
      <c r="AE79" s="74"/>
      <c r="AF79" s="74"/>
      <c r="AG79" s="74"/>
      <c r="AH79" s="74"/>
      <c r="AI79" s="75"/>
      <c r="AJ79" s="75"/>
      <c r="AK79" s="75"/>
      <c r="AL79" s="75"/>
      <c r="AM79" s="75"/>
      <c r="AN79" s="75"/>
      <c r="AO79" s="75"/>
      <c r="AP79" s="74"/>
      <c r="AQ79" s="74"/>
      <c r="AR79" s="74"/>
      <c r="AS79" s="74"/>
      <c r="AT79" s="75"/>
      <c r="AU79" s="75"/>
      <c r="AV79" s="75"/>
      <c r="AW79" s="75"/>
      <c r="AX79" s="75"/>
      <c r="AY79" s="75"/>
      <c r="AZ79" s="75"/>
      <c r="BA79" s="80"/>
      <c r="BB79" s="80"/>
      <c r="BC79" s="80"/>
      <c r="BD79" s="80"/>
      <c r="BE79" s="80"/>
      <c r="BF79" s="128"/>
      <c r="BG79" s="128"/>
      <c r="BH79" s="128"/>
      <c r="BI79" s="128"/>
      <c r="BJ79" s="128"/>
      <c r="BK79" s="128"/>
      <c r="BL79" s="73">
        <v>2016099901</v>
      </c>
      <c r="BM79" s="73"/>
      <c r="BN79" s="73"/>
      <c r="BO79" s="73"/>
      <c r="BP79" s="73">
        <v>2016099904</v>
      </c>
      <c r="BQ79" s="73"/>
      <c r="BR79" s="73"/>
      <c r="BS79" s="73"/>
    </row>
    <row r="81" spans="3:50" ht="21.95" customHeight="1">
      <c r="C81" s="73" t="s">
        <v>311</v>
      </c>
      <c r="D81" s="73"/>
      <c r="E81" s="73"/>
      <c r="F81" s="73"/>
      <c r="G81" s="73"/>
      <c r="H81" s="73"/>
      <c r="I81" s="73"/>
      <c r="J81" s="73"/>
      <c r="K81" s="73"/>
      <c r="L81" s="91" t="s">
        <v>296</v>
      </c>
      <c r="M81" s="92"/>
      <c r="N81" s="92"/>
      <c r="O81" s="92"/>
      <c r="P81" s="92"/>
      <c r="Q81" s="92"/>
      <c r="R81" s="92"/>
      <c r="S81" s="92"/>
      <c r="T81" s="92"/>
      <c r="U81" s="92"/>
      <c r="V81" s="93"/>
      <c r="W81" s="73" t="s">
        <v>302</v>
      </c>
      <c r="X81" s="73"/>
      <c r="Y81" s="73"/>
      <c r="Z81" s="73"/>
      <c r="AA81" s="73"/>
    </row>
    <row r="82" spans="3:50" ht="21.95" customHeight="1">
      <c r="C82" s="73" t="s">
        <v>16</v>
      </c>
      <c r="D82" s="73"/>
      <c r="E82" s="73"/>
      <c r="F82" s="73"/>
      <c r="G82" s="73" t="s">
        <v>286</v>
      </c>
      <c r="H82" s="73"/>
      <c r="I82" s="73"/>
      <c r="J82" s="73"/>
      <c r="K82" s="73"/>
      <c r="L82" s="73" t="s">
        <v>289</v>
      </c>
      <c r="M82" s="73"/>
      <c r="N82" s="73"/>
      <c r="O82" s="73"/>
      <c r="P82" s="73" t="s">
        <v>291</v>
      </c>
      <c r="Q82" s="73"/>
      <c r="R82" s="73"/>
      <c r="S82" s="73"/>
      <c r="T82" s="73"/>
      <c r="U82" s="73"/>
      <c r="V82" s="73"/>
      <c r="W82" s="73" t="s">
        <v>303</v>
      </c>
      <c r="X82" s="73"/>
      <c r="Y82" s="73"/>
      <c r="Z82" s="73"/>
      <c r="AA82" s="73"/>
    </row>
    <row r="83" spans="3:50" ht="21.95" customHeight="1">
      <c r="C83" s="73">
        <v>2016099902</v>
      </c>
      <c r="D83" s="73"/>
      <c r="E83" s="73"/>
      <c r="F83" s="73"/>
      <c r="G83" s="75" t="s">
        <v>288</v>
      </c>
      <c r="H83" s="75"/>
      <c r="I83" s="75"/>
      <c r="J83" s="75"/>
      <c r="K83" s="75"/>
      <c r="L83" s="98" t="s">
        <v>294</v>
      </c>
      <c r="M83" s="99"/>
      <c r="N83" s="99"/>
      <c r="O83" s="99"/>
      <c r="P83" s="75" t="s">
        <v>272</v>
      </c>
      <c r="Q83" s="75"/>
      <c r="R83" s="75"/>
      <c r="S83" s="75"/>
      <c r="T83" s="75"/>
      <c r="U83" s="75"/>
      <c r="V83" s="75"/>
      <c r="W83" s="80">
        <v>100000</v>
      </c>
      <c r="X83" s="80"/>
      <c r="Y83" s="80"/>
      <c r="Z83" s="80"/>
      <c r="AA83" s="80"/>
    </row>
    <row r="84" spans="3:50" ht="21.95" customHeight="1">
      <c r="C84" s="73">
        <v>2016099903</v>
      </c>
      <c r="D84" s="73"/>
      <c r="E84" s="73"/>
      <c r="F84" s="73"/>
      <c r="G84" s="75" t="s">
        <v>288</v>
      </c>
      <c r="H84" s="75"/>
      <c r="I84" s="75"/>
      <c r="J84" s="75"/>
      <c r="K84" s="75"/>
      <c r="L84" s="98" t="s">
        <v>294</v>
      </c>
      <c r="M84" s="99"/>
      <c r="N84" s="99"/>
      <c r="O84" s="99"/>
      <c r="P84" s="75" t="s">
        <v>295</v>
      </c>
      <c r="Q84" s="75"/>
      <c r="R84" s="75"/>
      <c r="S84" s="75"/>
      <c r="T84" s="75"/>
      <c r="U84" s="75"/>
      <c r="V84" s="75"/>
      <c r="W84" s="80">
        <v>200000</v>
      </c>
      <c r="X84" s="80"/>
      <c r="Y84" s="80"/>
      <c r="Z84" s="80"/>
      <c r="AA84" s="80"/>
    </row>
    <row r="85" spans="3:50" ht="21.95" customHeight="1">
      <c r="C85" s="73">
        <v>2016099904</v>
      </c>
      <c r="D85" s="73"/>
      <c r="E85" s="73"/>
      <c r="F85" s="73"/>
      <c r="G85" s="75" t="s">
        <v>288</v>
      </c>
      <c r="H85" s="75"/>
      <c r="I85" s="75"/>
      <c r="J85" s="75"/>
      <c r="K85" s="75"/>
      <c r="L85" s="98" t="s">
        <v>294</v>
      </c>
      <c r="M85" s="99"/>
      <c r="N85" s="99"/>
      <c r="O85" s="99"/>
      <c r="P85" s="75" t="s">
        <v>277</v>
      </c>
      <c r="Q85" s="75"/>
      <c r="R85" s="75"/>
      <c r="S85" s="75"/>
      <c r="T85" s="75"/>
      <c r="U85" s="75"/>
      <c r="V85" s="75"/>
      <c r="W85" s="100">
        <v>-50000</v>
      </c>
      <c r="X85" s="100"/>
      <c r="Y85" s="100"/>
      <c r="Z85" s="100"/>
      <c r="AA85" s="100"/>
      <c r="AB85" s="69"/>
      <c r="AC85" s="69"/>
      <c r="AD85" s="69"/>
      <c r="AE85" s="70"/>
    </row>
    <row r="87" spans="3:50" ht="21.95" customHeight="1">
      <c r="C87" s="73" t="s">
        <v>214</v>
      </c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 t="s">
        <v>321</v>
      </c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 t="s">
        <v>215</v>
      </c>
      <c r="AP87" s="73"/>
      <c r="AQ87" s="73"/>
      <c r="AR87" s="73"/>
      <c r="AS87" s="73"/>
      <c r="AT87" s="73"/>
      <c r="AU87" s="73"/>
      <c r="AV87" s="73"/>
    </row>
    <row r="88" spans="3:50" ht="21.95" customHeight="1">
      <c r="C88" s="73" t="s">
        <v>40</v>
      </c>
      <c r="D88" s="73"/>
      <c r="E88" s="73"/>
      <c r="F88" s="73"/>
      <c r="G88" s="73"/>
      <c r="H88" s="73"/>
      <c r="I88" s="73" t="s">
        <v>41</v>
      </c>
      <c r="J88" s="73"/>
      <c r="K88" s="73"/>
      <c r="L88" s="73"/>
      <c r="M88" s="73"/>
      <c r="N88" s="73" t="s">
        <v>319</v>
      </c>
      <c r="O88" s="73"/>
      <c r="P88" s="73"/>
      <c r="Q88" s="73"/>
      <c r="R88" s="73"/>
      <c r="S88" s="73" t="s">
        <v>317</v>
      </c>
      <c r="T88" s="73"/>
      <c r="U88" s="73"/>
      <c r="V88" s="73"/>
      <c r="W88" s="73" t="s">
        <v>322</v>
      </c>
      <c r="X88" s="73"/>
      <c r="Y88" s="73"/>
      <c r="Z88" s="73"/>
      <c r="AA88" s="73" t="s">
        <v>324</v>
      </c>
      <c r="AB88" s="73"/>
      <c r="AC88" s="73"/>
      <c r="AD88" s="73"/>
      <c r="AE88" s="73" t="s">
        <v>384</v>
      </c>
      <c r="AF88" s="73"/>
      <c r="AG88" s="73"/>
      <c r="AH88" s="73"/>
      <c r="AI88" s="73"/>
      <c r="AJ88" s="73" t="s">
        <v>325</v>
      </c>
      <c r="AK88" s="73"/>
      <c r="AL88" s="73"/>
      <c r="AM88" s="73"/>
      <c r="AN88" s="73"/>
      <c r="AO88" s="73" t="s">
        <v>329</v>
      </c>
      <c r="AP88" s="73"/>
      <c r="AQ88" s="73"/>
      <c r="AR88" s="73"/>
      <c r="AS88" s="73" t="s">
        <v>330</v>
      </c>
      <c r="AT88" s="73"/>
      <c r="AU88" s="73"/>
      <c r="AV88" s="73"/>
    </row>
    <row r="89" spans="3:50" ht="21.95" customHeight="1">
      <c r="C89" s="75" t="s">
        <v>315</v>
      </c>
      <c r="D89" s="75"/>
      <c r="E89" s="75"/>
      <c r="F89" s="75"/>
      <c r="G89" s="75"/>
      <c r="H89" s="75"/>
      <c r="I89" s="75" t="s">
        <v>316</v>
      </c>
      <c r="J89" s="75"/>
      <c r="K89" s="75"/>
      <c r="L89" s="75"/>
      <c r="M89" s="75"/>
      <c r="N89" s="75" t="s">
        <v>320</v>
      </c>
      <c r="O89" s="75"/>
      <c r="P89" s="75"/>
      <c r="Q89" s="75"/>
      <c r="R89" s="75"/>
      <c r="S89" s="75" t="s">
        <v>318</v>
      </c>
      <c r="T89" s="75"/>
      <c r="U89" s="75"/>
      <c r="V89" s="75"/>
      <c r="W89" s="73" t="s">
        <v>323</v>
      </c>
      <c r="X89" s="73"/>
      <c r="Y89" s="73"/>
      <c r="Z89" s="73"/>
      <c r="AA89" s="73" t="s">
        <v>328</v>
      </c>
      <c r="AB89" s="73"/>
      <c r="AC89" s="73"/>
      <c r="AD89" s="73"/>
      <c r="AE89" s="73" t="s">
        <v>327</v>
      </c>
      <c r="AF89" s="73"/>
      <c r="AG89" s="73"/>
      <c r="AH89" s="73"/>
      <c r="AI89" s="73"/>
      <c r="AJ89" s="73" t="s">
        <v>326</v>
      </c>
      <c r="AK89" s="73"/>
      <c r="AL89" s="73"/>
      <c r="AM89" s="73"/>
      <c r="AN89" s="73"/>
      <c r="AO89" s="75" t="s">
        <v>318</v>
      </c>
      <c r="AP89" s="75"/>
      <c r="AQ89" s="75"/>
      <c r="AR89" s="75"/>
      <c r="AS89" s="73" t="s">
        <v>331</v>
      </c>
      <c r="AT89" s="73"/>
      <c r="AU89" s="73"/>
      <c r="AV89" s="73"/>
    </row>
    <row r="91" spans="3:50" ht="21.95" customHeight="1">
      <c r="C91" s="73" t="s">
        <v>332</v>
      </c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B91" s="73" t="s">
        <v>177</v>
      </c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</row>
    <row r="92" spans="3:50" ht="21.95" customHeight="1">
      <c r="C92" s="75" t="s">
        <v>333</v>
      </c>
      <c r="D92" s="75"/>
      <c r="E92" s="75"/>
      <c r="F92" s="75"/>
      <c r="G92" s="75"/>
      <c r="H92" s="75" t="s">
        <v>334</v>
      </c>
      <c r="I92" s="75"/>
      <c r="J92" s="75"/>
      <c r="K92" s="75"/>
      <c r="L92" s="75"/>
      <c r="M92" s="73" t="s">
        <v>335</v>
      </c>
      <c r="N92" s="73"/>
      <c r="O92" s="73" t="s">
        <v>63</v>
      </c>
      <c r="P92" s="73"/>
      <c r="Q92" s="73"/>
      <c r="R92" s="73"/>
      <c r="S92" s="73"/>
      <c r="T92" s="73"/>
      <c r="U92" s="75" t="s">
        <v>339</v>
      </c>
      <c r="V92" s="75"/>
      <c r="W92" s="75"/>
      <c r="X92" s="75"/>
      <c r="Y92" s="75"/>
      <c r="Z92" s="75"/>
      <c r="AB92" s="73" t="s">
        <v>183</v>
      </c>
      <c r="AC92" s="73"/>
      <c r="AD92" s="73"/>
      <c r="AE92" s="73"/>
      <c r="AF92" s="91" t="s">
        <v>202</v>
      </c>
      <c r="AG92" s="92"/>
      <c r="AH92" s="93"/>
      <c r="AI92" s="73" t="s">
        <v>314</v>
      </c>
      <c r="AJ92" s="73"/>
      <c r="AK92" s="73" t="s">
        <v>343</v>
      </c>
      <c r="AL92" s="73"/>
      <c r="AM92" s="73"/>
      <c r="AN92" s="73"/>
      <c r="AO92" s="73"/>
      <c r="AP92" s="73"/>
      <c r="AQ92" s="73" t="s">
        <v>344</v>
      </c>
      <c r="AR92" s="73"/>
      <c r="AS92" s="73"/>
      <c r="AT92" s="73"/>
      <c r="AU92" s="91" t="s">
        <v>197</v>
      </c>
      <c r="AV92" s="92"/>
      <c r="AW92" s="92"/>
      <c r="AX92" s="93"/>
    </row>
    <row r="93" spans="3:50" ht="21.95" customHeight="1">
      <c r="C93" s="75" t="s">
        <v>313</v>
      </c>
      <c r="D93" s="75"/>
      <c r="E93" s="75"/>
      <c r="F93" s="75"/>
      <c r="G93" s="75"/>
      <c r="H93" s="75" t="s">
        <v>318</v>
      </c>
      <c r="I93" s="75"/>
      <c r="J93" s="75"/>
      <c r="K93" s="75"/>
      <c r="L93" s="75"/>
      <c r="M93" s="75">
        <v>1</v>
      </c>
      <c r="N93" s="75"/>
      <c r="O93" s="75" t="s">
        <v>336</v>
      </c>
      <c r="P93" s="75"/>
      <c r="Q93" s="75"/>
      <c r="R93" s="75"/>
      <c r="S93" s="75"/>
      <c r="T93" s="75"/>
      <c r="U93" s="75" t="s">
        <v>341</v>
      </c>
      <c r="V93" s="75"/>
      <c r="W93" s="75"/>
      <c r="X93" s="75"/>
      <c r="Y93" s="75"/>
      <c r="Z93" s="75"/>
      <c r="AB93" s="128" t="s">
        <v>310</v>
      </c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</row>
    <row r="94" spans="3:50" ht="21.95" customHeight="1">
      <c r="C94" s="75" t="s">
        <v>313</v>
      </c>
      <c r="D94" s="75"/>
      <c r="E94" s="75"/>
      <c r="F94" s="75"/>
      <c r="G94" s="75"/>
      <c r="H94" s="75" t="s">
        <v>318</v>
      </c>
      <c r="I94" s="75"/>
      <c r="J94" s="75"/>
      <c r="K94" s="75"/>
      <c r="L94" s="75"/>
      <c r="M94" s="75">
        <v>2</v>
      </c>
      <c r="N94" s="75"/>
      <c r="O94" s="75" t="s">
        <v>337</v>
      </c>
      <c r="P94" s="75"/>
      <c r="Q94" s="75"/>
      <c r="R94" s="75"/>
      <c r="S94" s="75"/>
      <c r="T94" s="75"/>
      <c r="U94" s="75" t="s">
        <v>340</v>
      </c>
      <c r="V94" s="75"/>
      <c r="W94" s="75"/>
      <c r="X94" s="75"/>
      <c r="Y94" s="75"/>
      <c r="Z94" s="75"/>
    </row>
    <row r="95" spans="3:50" ht="21.95" customHeight="1">
      <c r="C95" s="75" t="s">
        <v>313</v>
      </c>
      <c r="D95" s="75"/>
      <c r="E95" s="75"/>
      <c r="F95" s="75"/>
      <c r="G95" s="75"/>
      <c r="H95" s="75" t="s">
        <v>318</v>
      </c>
      <c r="I95" s="75"/>
      <c r="J95" s="75"/>
      <c r="K95" s="75"/>
      <c r="L95" s="75"/>
      <c r="M95" s="75">
        <v>3</v>
      </c>
      <c r="N95" s="75"/>
      <c r="O95" s="75" t="s">
        <v>338</v>
      </c>
      <c r="P95" s="75"/>
      <c r="Q95" s="75"/>
      <c r="R95" s="75"/>
      <c r="S95" s="75"/>
      <c r="T95" s="75"/>
      <c r="U95" s="75" t="s">
        <v>340</v>
      </c>
      <c r="V95" s="75"/>
      <c r="W95" s="75"/>
      <c r="X95" s="75"/>
      <c r="Y95" s="75"/>
      <c r="Z95" s="75"/>
    </row>
    <row r="97" spans="2:117" ht="21.95" customHeight="1">
      <c r="C97" s="91" t="s">
        <v>346</v>
      </c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3"/>
      <c r="AY97" s="73" t="s">
        <v>386</v>
      </c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3"/>
      <c r="CA97" s="73"/>
      <c r="CB97" s="73"/>
      <c r="CC97" s="73" t="s">
        <v>354</v>
      </c>
      <c r="CD97" s="73"/>
      <c r="CE97" s="73"/>
      <c r="CF97" s="73"/>
      <c r="CG97" s="73"/>
      <c r="CH97" s="73"/>
      <c r="CI97" s="73"/>
      <c r="CJ97" s="73"/>
      <c r="CK97" s="73"/>
      <c r="CL97" s="73"/>
      <c r="CM97" s="73"/>
      <c r="CN97" s="73"/>
      <c r="CO97" s="73"/>
      <c r="CP97" s="73"/>
      <c r="CQ97" s="73"/>
      <c r="CR97" s="73"/>
      <c r="CS97" s="73"/>
      <c r="CT97" s="73"/>
      <c r="CU97" s="73"/>
      <c r="CV97" s="73"/>
      <c r="CW97" s="73"/>
      <c r="CX97" s="73"/>
      <c r="CY97" s="73"/>
      <c r="CZ97" s="73"/>
      <c r="DA97" s="73"/>
      <c r="DB97" s="73"/>
      <c r="DC97" s="73"/>
      <c r="DD97" s="73"/>
      <c r="DE97" s="73"/>
      <c r="DF97" s="73"/>
      <c r="DG97" s="73"/>
      <c r="DH97" s="73"/>
      <c r="DI97" s="73"/>
      <c r="DJ97" s="73"/>
      <c r="DK97" s="73"/>
      <c r="DL97" s="73"/>
      <c r="DM97" s="73"/>
    </row>
    <row r="98" spans="2:117" ht="21.95" customHeight="1">
      <c r="C98" s="73" t="s">
        <v>347</v>
      </c>
      <c r="D98" s="73"/>
      <c r="E98" s="73"/>
      <c r="F98" s="73"/>
      <c r="G98" s="73" t="s">
        <v>16</v>
      </c>
      <c r="H98" s="73"/>
      <c r="I98" s="73"/>
      <c r="J98" s="73"/>
      <c r="K98" s="73" t="s">
        <v>149</v>
      </c>
      <c r="L98" s="73"/>
      <c r="M98" s="73"/>
      <c r="N98" s="73"/>
      <c r="O98" s="73" t="s">
        <v>150</v>
      </c>
      <c r="P98" s="73"/>
      <c r="Q98" s="73"/>
      <c r="R98" s="73"/>
      <c r="S98" s="73"/>
      <c r="T98" s="73"/>
      <c r="U98" s="73" t="s">
        <v>348</v>
      </c>
      <c r="V98" s="73"/>
      <c r="W98" s="73"/>
      <c r="X98" s="73"/>
      <c r="Y98" s="73"/>
      <c r="Z98" s="73" t="s">
        <v>349</v>
      </c>
      <c r="AA98" s="73"/>
      <c r="AB98" s="73"/>
      <c r="AC98" s="73"/>
      <c r="AD98" s="73"/>
      <c r="AE98" s="73" t="s">
        <v>350</v>
      </c>
      <c r="AF98" s="73"/>
      <c r="AG98" s="73"/>
      <c r="AH98" s="73"/>
      <c r="AI98" s="73"/>
      <c r="AJ98" s="73" t="s">
        <v>156</v>
      </c>
      <c r="AK98" s="73"/>
      <c r="AL98" s="73"/>
      <c r="AM98" s="73"/>
      <c r="AN98" s="73"/>
      <c r="AO98" s="73" t="s">
        <v>157</v>
      </c>
      <c r="AP98" s="73"/>
      <c r="AQ98" s="73"/>
      <c r="AR98" s="73"/>
      <c r="AS98" s="73"/>
      <c r="AT98" s="73" t="s">
        <v>158</v>
      </c>
      <c r="AU98" s="73"/>
      <c r="AV98" s="73"/>
      <c r="AW98" s="73"/>
      <c r="AX98" s="73"/>
      <c r="AY98" s="73" t="s">
        <v>347</v>
      </c>
      <c r="AZ98" s="73"/>
      <c r="BA98" s="73"/>
      <c r="BB98" s="73"/>
      <c r="BC98" s="73" t="s">
        <v>202</v>
      </c>
      <c r="BD98" s="73"/>
      <c r="BE98" s="73"/>
      <c r="BF98" s="73" t="s">
        <v>16</v>
      </c>
      <c r="BG98" s="73"/>
      <c r="BH98" s="73"/>
      <c r="BI98" s="73"/>
      <c r="BJ98" s="73" t="s">
        <v>169</v>
      </c>
      <c r="BK98" s="73"/>
      <c r="BL98" s="73"/>
      <c r="BM98" s="73"/>
      <c r="BN98" s="73" t="s">
        <v>29</v>
      </c>
      <c r="BO98" s="73"/>
      <c r="BP98" s="73"/>
      <c r="BQ98" s="73"/>
      <c r="BR98" s="73"/>
      <c r="BS98" s="73" t="s">
        <v>25</v>
      </c>
      <c r="BT98" s="73"/>
      <c r="BU98" s="73"/>
      <c r="BV98" s="73"/>
      <c r="BW98" s="73"/>
      <c r="BX98" s="73" t="s">
        <v>168</v>
      </c>
      <c r="BY98" s="73"/>
      <c r="BZ98" s="73"/>
      <c r="CA98" s="73"/>
      <c r="CB98" s="73"/>
      <c r="CC98" s="73" t="s">
        <v>347</v>
      </c>
      <c r="CD98" s="73"/>
      <c r="CE98" s="73"/>
      <c r="CF98" s="73"/>
      <c r="CG98" s="73" t="s">
        <v>202</v>
      </c>
      <c r="CH98" s="73"/>
      <c r="CI98" s="73"/>
      <c r="CJ98" s="73" t="s">
        <v>149</v>
      </c>
      <c r="CK98" s="73"/>
      <c r="CL98" s="73"/>
      <c r="CM98" s="73"/>
      <c r="CN98" s="73" t="s">
        <v>150</v>
      </c>
      <c r="CO98" s="73"/>
      <c r="CP98" s="73"/>
      <c r="CQ98" s="73"/>
      <c r="CR98" s="73"/>
      <c r="CS98" s="73"/>
      <c r="CT98" s="73" t="s">
        <v>355</v>
      </c>
      <c r="CU98" s="73"/>
      <c r="CV98" s="73"/>
      <c r="CW98" s="73"/>
      <c r="CX98" s="73"/>
      <c r="CY98" s="73" t="s">
        <v>29</v>
      </c>
      <c r="CZ98" s="73"/>
      <c r="DA98" s="73"/>
      <c r="DB98" s="73"/>
      <c r="DC98" s="73"/>
      <c r="DD98" s="73" t="s">
        <v>25</v>
      </c>
      <c r="DE98" s="73"/>
      <c r="DF98" s="73"/>
      <c r="DG98" s="73"/>
      <c r="DH98" s="73"/>
      <c r="DI98" s="73" t="s">
        <v>168</v>
      </c>
      <c r="DJ98" s="73"/>
      <c r="DK98" s="73"/>
      <c r="DL98" s="73"/>
      <c r="DM98" s="73"/>
    </row>
    <row r="99" spans="2:117" ht="21.95" customHeight="1">
      <c r="C99" s="95">
        <v>2016099901</v>
      </c>
      <c r="D99" s="95"/>
      <c r="E99" s="95"/>
      <c r="F99" s="95"/>
      <c r="G99" s="95">
        <v>2016099901</v>
      </c>
      <c r="H99" s="95"/>
      <c r="I99" s="95"/>
      <c r="J99" s="95"/>
      <c r="K99" s="95" t="s">
        <v>284</v>
      </c>
      <c r="L99" s="95"/>
      <c r="M99" s="95"/>
      <c r="N99" s="95"/>
      <c r="O99" s="95" t="s">
        <v>285</v>
      </c>
      <c r="P99" s="95"/>
      <c r="Q99" s="95"/>
      <c r="R99" s="95"/>
      <c r="S99" s="95"/>
      <c r="T99" s="95"/>
      <c r="U99" s="101">
        <v>0</v>
      </c>
      <c r="V99" s="101"/>
      <c r="W99" s="101"/>
      <c r="X99" s="101"/>
      <c r="Y99" s="101"/>
      <c r="Z99" s="101">
        <v>0</v>
      </c>
      <c r="AA99" s="101"/>
      <c r="AB99" s="101"/>
      <c r="AC99" s="101"/>
      <c r="AD99" s="101"/>
      <c r="AE99" s="101">
        <v>0</v>
      </c>
      <c r="AF99" s="101"/>
      <c r="AG99" s="101"/>
      <c r="AH99" s="101"/>
      <c r="AI99" s="101"/>
      <c r="AJ99" s="101">
        <v>1750000</v>
      </c>
      <c r="AK99" s="101"/>
      <c r="AL99" s="101"/>
      <c r="AM99" s="101"/>
      <c r="AN99" s="101"/>
      <c r="AO99" s="101">
        <v>140000</v>
      </c>
      <c r="AP99" s="101"/>
      <c r="AQ99" s="101"/>
      <c r="AR99" s="101"/>
      <c r="AS99" s="101"/>
      <c r="AT99" s="101">
        <v>0</v>
      </c>
      <c r="AU99" s="101"/>
      <c r="AV99" s="101"/>
      <c r="AW99" s="101"/>
      <c r="AX99" s="101"/>
      <c r="AY99" s="95">
        <v>2016099901</v>
      </c>
      <c r="AZ99" s="95"/>
      <c r="BA99" s="95"/>
      <c r="BB99" s="95"/>
      <c r="BC99" s="90">
        <v>1</v>
      </c>
      <c r="BD99" s="90"/>
      <c r="BE99" s="90"/>
      <c r="BF99" s="95">
        <v>2016099901</v>
      </c>
      <c r="BG99" s="95"/>
      <c r="BH99" s="95"/>
      <c r="BI99" s="95"/>
      <c r="BJ99" s="95" t="s">
        <v>352</v>
      </c>
      <c r="BK99" s="95"/>
      <c r="BL99" s="95"/>
      <c r="BM99" s="95"/>
      <c r="BN99" s="101">
        <v>750000</v>
      </c>
      <c r="BO99" s="101"/>
      <c r="BP99" s="101"/>
      <c r="BQ99" s="101"/>
      <c r="BR99" s="101"/>
      <c r="BS99" s="101">
        <f>BN99*0.08</f>
        <v>60000</v>
      </c>
      <c r="BT99" s="101"/>
      <c r="BU99" s="101"/>
      <c r="BV99" s="101"/>
      <c r="BW99" s="101"/>
      <c r="BX99" s="101">
        <v>0</v>
      </c>
      <c r="BY99" s="101"/>
      <c r="BZ99" s="101"/>
      <c r="CA99" s="101"/>
      <c r="CB99" s="101"/>
      <c r="CC99" s="95">
        <v>2016099901</v>
      </c>
      <c r="CD99" s="95"/>
      <c r="CE99" s="95"/>
      <c r="CF99" s="95"/>
      <c r="CG99" s="90">
        <v>1</v>
      </c>
      <c r="CH99" s="90"/>
      <c r="CI99" s="90"/>
      <c r="CJ99" s="95" t="s">
        <v>284</v>
      </c>
      <c r="CK99" s="95"/>
      <c r="CL99" s="95"/>
      <c r="CM99" s="95"/>
      <c r="CN99" s="95" t="s">
        <v>285</v>
      </c>
      <c r="CO99" s="95"/>
      <c r="CP99" s="95"/>
      <c r="CQ99" s="95"/>
      <c r="CR99" s="95"/>
      <c r="CS99" s="95"/>
      <c r="CT99" s="118">
        <v>945000</v>
      </c>
      <c r="CU99" s="119"/>
      <c r="CV99" s="119"/>
      <c r="CW99" s="119"/>
      <c r="CX99" s="120"/>
      <c r="CY99" s="118">
        <v>875000</v>
      </c>
      <c r="CZ99" s="119"/>
      <c r="DA99" s="119"/>
      <c r="DB99" s="119"/>
      <c r="DC99" s="120"/>
      <c r="DD99" s="118">
        <v>70000</v>
      </c>
      <c r="DE99" s="119"/>
      <c r="DF99" s="119"/>
      <c r="DG99" s="119"/>
      <c r="DH99" s="120"/>
      <c r="DI99" s="118">
        <v>0</v>
      </c>
      <c r="DJ99" s="119"/>
      <c r="DK99" s="119"/>
      <c r="DL99" s="119"/>
      <c r="DM99" s="120"/>
    </row>
    <row r="100" spans="2:117" ht="21.95" customHeight="1"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95">
        <v>2016099901</v>
      </c>
      <c r="AZ100" s="95"/>
      <c r="BA100" s="95"/>
      <c r="BB100" s="95"/>
      <c r="BC100" s="90">
        <v>1</v>
      </c>
      <c r="BD100" s="90"/>
      <c r="BE100" s="90"/>
      <c r="BF100" s="95">
        <v>2016099902</v>
      </c>
      <c r="BG100" s="95"/>
      <c r="BH100" s="95"/>
      <c r="BI100" s="95"/>
      <c r="BJ100" s="95" t="s">
        <v>353</v>
      </c>
      <c r="BK100" s="95"/>
      <c r="BL100" s="95"/>
      <c r="BM100" s="95"/>
      <c r="BN100" s="101">
        <v>50000</v>
      </c>
      <c r="BO100" s="101"/>
      <c r="BP100" s="101"/>
      <c r="BQ100" s="101"/>
      <c r="BR100" s="101"/>
      <c r="BS100" s="101">
        <f>BN100*0.08</f>
        <v>4000</v>
      </c>
      <c r="BT100" s="101"/>
      <c r="BU100" s="101"/>
      <c r="BV100" s="101"/>
      <c r="BW100" s="101"/>
      <c r="BX100" s="101">
        <v>0</v>
      </c>
      <c r="BY100" s="101"/>
      <c r="BZ100" s="101"/>
      <c r="CA100" s="101"/>
      <c r="CB100" s="101"/>
      <c r="CC100" s="95"/>
      <c r="CD100" s="95"/>
      <c r="CE100" s="95"/>
      <c r="CF100" s="95"/>
      <c r="CG100" s="90"/>
      <c r="CH100" s="90"/>
      <c r="CI100" s="90"/>
      <c r="CJ100" s="95"/>
      <c r="CK100" s="95"/>
      <c r="CL100" s="95"/>
      <c r="CM100" s="95"/>
      <c r="CN100" s="95"/>
      <c r="CO100" s="95"/>
      <c r="CP100" s="95"/>
      <c r="CQ100" s="95"/>
      <c r="CR100" s="95"/>
      <c r="CS100" s="95"/>
      <c r="CT100" s="121"/>
      <c r="CU100" s="122"/>
      <c r="CV100" s="122"/>
      <c r="CW100" s="122"/>
      <c r="CX100" s="123"/>
      <c r="CY100" s="121"/>
      <c r="CZ100" s="122"/>
      <c r="DA100" s="122"/>
      <c r="DB100" s="122"/>
      <c r="DC100" s="123"/>
      <c r="DD100" s="121"/>
      <c r="DE100" s="122"/>
      <c r="DF100" s="122"/>
      <c r="DG100" s="122"/>
      <c r="DH100" s="123"/>
      <c r="DI100" s="121"/>
      <c r="DJ100" s="122"/>
      <c r="DK100" s="122"/>
      <c r="DL100" s="122"/>
      <c r="DM100" s="123"/>
    </row>
    <row r="101" spans="2:117" ht="21.95" customHeight="1"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95">
        <v>2016099901</v>
      </c>
      <c r="AZ101" s="95"/>
      <c r="BA101" s="95"/>
      <c r="BB101" s="95"/>
      <c r="BC101" s="90">
        <v>1</v>
      </c>
      <c r="BD101" s="90"/>
      <c r="BE101" s="90"/>
      <c r="BF101" s="95">
        <v>2016099903</v>
      </c>
      <c r="BG101" s="95"/>
      <c r="BH101" s="95"/>
      <c r="BI101" s="95"/>
      <c r="BJ101" s="95" t="s">
        <v>353</v>
      </c>
      <c r="BK101" s="95"/>
      <c r="BL101" s="95"/>
      <c r="BM101" s="95"/>
      <c r="BN101" s="101">
        <v>100000</v>
      </c>
      <c r="BO101" s="101"/>
      <c r="BP101" s="101"/>
      <c r="BQ101" s="101"/>
      <c r="BR101" s="101"/>
      <c r="BS101" s="101">
        <f>BN101*0.08</f>
        <v>8000</v>
      </c>
      <c r="BT101" s="101"/>
      <c r="BU101" s="101"/>
      <c r="BV101" s="101"/>
      <c r="BW101" s="101"/>
      <c r="BX101" s="101">
        <v>0</v>
      </c>
      <c r="BY101" s="101"/>
      <c r="BZ101" s="101"/>
      <c r="CA101" s="101"/>
      <c r="CB101" s="101"/>
      <c r="CC101" s="95"/>
      <c r="CD101" s="95"/>
      <c r="CE101" s="95"/>
      <c r="CF101" s="95"/>
      <c r="CG101" s="90"/>
      <c r="CH101" s="90"/>
      <c r="CI101" s="90"/>
      <c r="CJ101" s="95"/>
      <c r="CK101" s="95"/>
      <c r="CL101" s="95"/>
      <c r="CM101" s="95"/>
      <c r="CN101" s="95"/>
      <c r="CO101" s="95"/>
      <c r="CP101" s="95"/>
      <c r="CQ101" s="95"/>
      <c r="CR101" s="95"/>
      <c r="CS101" s="95"/>
      <c r="CT101" s="121"/>
      <c r="CU101" s="122"/>
      <c r="CV101" s="122"/>
      <c r="CW101" s="122"/>
      <c r="CX101" s="123"/>
      <c r="CY101" s="121"/>
      <c r="CZ101" s="122"/>
      <c r="DA101" s="122"/>
      <c r="DB101" s="122"/>
      <c r="DC101" s="123"/>
      <c r="DD101" s="121"/>
      <c r="DE101" s="122"/>
      <c r="DF101" s="122"/>
      <c r="DG101" s="122"/>
      <c r="DH101" s="123"/>
      <c r="DI101" s="121"/>
      <c r="DJ101" s="122"/>
      <c r="DK101" s="122"/>
      <c r="DL101" s="122"/>
      <c r="DM101" s="123"/>
    </row>
    <row r="102" spans="2:117" ht="21.95" customHeight="1"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95">
        <v>2016099901</v>
      </c>
      <c r="AZ102" s="95"/>
      <c r="BA102" s="95"/>
      <c r="BB102" s="95"/>
      <c r="BC102" s="90">
        <v>1</v>
      </c>
      <c r="BD102" s="90"/>
      <c r="BE102" s="90"/>
      <c r="BF102" s="95">
        <v>2016099904</v>
      </c>
      <c r="BG102" s="95"/>
      <c r="BH102" s="95"/>
      <c r="BI102" s="95"/>
      <c r="BJ102" s="95" t="s">
        <v>353</v>
      </c>
      <c r="BK102" s="95"/>
      <c r="BL102" s="95"/>
      <c r="BM102" s="95"/>
      <c r="BN102" s="127">
        <v>-25000</v>
      </c>
      <c r="BO102" s="127"/>
      <c r="BP102" s="127"/>
      <c r="BQ102" s="127"/>
      <c r="BR102" s="127"/>
      <c r="BS102" s="127">
        <f>BN102*0.08</f>
        <v>-2000</v>
      </c>
      <c r="BT102" s="127"/>
      <c r="BU102" s="127"/>
      <c r="BV102" s="127"/>
      <c r="BW102" s="127"/>
      <c r="BX102" s="101">
        <v>0</v>
      </c>
      <c r="BY102" s="101"/>
      <c r="BZ102" s="101"/>
      <c r="CA102" s="101"/>
      <c r="CB102" s="101"/>
      <c r="CC102" s="95"/>
      <c r="CD102" s="95"/>
      <c r="CE102" s="95"/>
      <c r="CF102" s="95"/>
      <c r="CG102" s="90"/>
      <c r="CH102" s="90"/>
      <c r="CI102" s="90"/>
      <c r="CJ102" s="95"/>
      <c r="CK102" s="95"/>
      <c r="CL102" s="95"/>
      <c r="CM102" s="95"/>
      <c r="CN102" s="95"/>
      <c r="CO102" s="95"/>
      <c r="CP102" s="95"/>
      <c r="CQ102" s="95"/>
      <c r="CR102" s="95"/>
      <c r="CS102" s="95"/>
      <c r="CT102" s="124"/>
      <c r="CU102" s="125"/>
      <c r="CV102" s="125"/>
      <c r="CW102" s="125"/>
      <c r="CX102" s="126"/>
      <c r="CY102" s="124"/>
      <c r="CZ102" s="125"/>
      <c r="DA102" s="125"/>
      <c r="DB102" s="125"/>
      <c r="DC102" s="126"/>
      <c r="DD102" s="124"/>
      <c r="DE102" s="125"/>
      <c r="DF102" s="125"/>
      <c r="DG102" s="125"/>
      <c r="DH102" s="126"/>
      <c r="DI102" s="124"/>
      <c r="DJ102" s="125"/>
      <c r="DK102" s="125"/>
      <c r="DL102" s="125"/>
      <c r="DM102" s="126"/>
    </row>
    <row r="104" spans="2:117" ht="21.95" customHeight="1">
      <c r="B104" s="37" t="s">
        <v>356</v>
      </c>
    </row>
    <row r="105" spans="2:117" ht="21.95" customHeight="1">
      <c r="C105" s="95" t="s">
        <v>301</v>
      </c>
      <c r="D105" s="95"/>
      <c r="E105" s="95"/>
      <c r="F105" s="113" t="s">
        <v>292</v>
      </c>
      <c r="G105" s="114"/>
      <c r="H105" s="114"/>
      <c r="I105" s="114"/>
      <c r="J105" s="114"/>
      <c r="K105" s="114"/>
      <c r="L105" s="114"/>
      <c r="M105" s="114"/>
      <c r="N105" s="114"/>
      <c r="O105" s="115"/>
    </row>
    <row r="106" spans="2:117" ht="12" customHeight="1"/>
    <row r="107" spans="2:117" ht="21.95" customHeight="1">
      <c r="C107" s="116"/>
      <c r="D107" s="116"/>
      <c r="E107" s="116"/>
      <c r="F107" s="117" t="s">
        <v>263</v>
      </c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 t="s">
        <v>265</v>
      </c>
      <c r="S107" s="117"/>
      <c r="T107" s="117"/>
      <c r="U107" s="117"/>
      <c r="V107" s="117"/>
      <c r="W107" s="117"/>
      <c r="X107" s="117"/>
      <c r="Y107" s="117"/>
      <c r="Z107" s="117"/>
      <c r="AA107" s="117" t="s">
        <v>38</v>
      </c>
      <c r="AB107" s="117"/>
      <c r="AC107" s="117"/>
      <c r="AD107" s="117"/>
      <c r="AE107" s="117"/>
      <c r="AF107" s="117" t="s">
        <v>266</v>
      </c>
      <c r="AG107" s="117"/>
      <c r="AH107" s="117"/>
      <c r="AI107" s="117"/>
      <c r="AJ107" s="117"/>
      <c r="AK107" s="117" t="s">
        <v>270</v>
      </c>
      <c r="AL107" s="117"/>
      <c r="AM107" s="117"/>
      <c r="AN107" s="117"/>
      <c r="AO107" s="117"/>
      <c r="AP107" s="117" t="s">
        <v>267</v>
      </c>
      <c r="AQ107" s="117"/>
      <c r="AR107" s="117"/>
      <c r="AS107" s="117"/>
      <c r="AT107" s="117"/>
    </row>
    <row r="108" spans="2:117" ht="21.95" customHeight="1">
      <c r="C108" s="95"/>
      <c r="D108" s="95"/>
      <c r="E108" s="95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101"/>
      <c r="S108" s="101"/>
      <c r="T108" s="101"/>
      <c r="U108" s="101"/>
      <c r="V108" s="101"/>
      <c r="W108" s="95" t="s">
        <v>264</v>
      </c>
      <c r="X108" s="95"/>
      <c r="Y108" s="95"/>
      <c r="Z108" s="95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</row>
    <row r="109" spans="2:117" ht="21.95" customHeight="1">
      <c r="C109" s="95"/>
      <c r="D109" s="95"/>
      <c r="E109" s="95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101"/>
      <c r="S109" s="101"/>
      <c r="T109" s="101"/>
      <c r="U109" s="101"/>
      <c r="V109" s="101"/>
      <c r="W109" s="95" t="s">
        <v>197</v>
      </c>
      <c r="X109" s="95"/>
      <c r="Y109" s="95"/>
      <c r="Z109" s="95"/>
      <c r="AA109" s="112"/>
      <c r="AB109" s="112"/>
      <c r="AC109" s="112"/>
      <c r="AD109" s="112"/>
      <c r="AE109" s="112"/>
      <c r="AF109" s="112" t="s">
        <v>342</v>
      </c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</row>
    <row r="110" spans="2:117" ht="21.95" customHeight="1">
      <c r="C110" s="95"/>
      <c r="D110" s="95"/>
      <c r="E110" s="95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101"/>
      <c r="S110" s="101"/>
      <c r="T110" s="101"/>
      <c r="U110" s="101"/>
      <c r="V110" s="101"/>
      <c r="W110" s="95" t="s">
        <v>32</v>
      </c>
      <c r="X110" s="95"/>
      <c r="Y110" s="95"/>
      <c r="Z110" s="95"/>
      <c r="AA110" s="101"/>
      <c r="AB110" s="101"/>
      <c r="AC110" s="101"/>
      <c r="AD110" s="101"/>
      <c r="AE110" s="101"/>
      <c r="AF110" s="101">
        <f>AF120</f>
        <v>945000</v>
      </c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</row>
    <row r="111" spans="2:117" ht="21.95" customHeight="1">
      <c r="C111" s="73" t="s">
        <v>268</v>
      </c>
      <c r="D111" s="73"/>
      <c r="E111" s="73"/>
      <c r="F111" s="75" t="s">
        <v>269</v>
      </c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80">
        <v>1500000</v>
      </c>
      <c r="S111" s="80"/>
      <c r="T111" s="80"/>
      <c r="U111" s="80"/>
      <c r="V111" s="80"/>
      <c r="W111" s="73" t="s">
        <v>29</v>
      </c>
      <c r="X111" s="73"/>
      <c r="Y111" s="73"/>
      <c r="Z111" s="73"/>
      <c r="AA111" s="80">
        <f t="shared" ref="AA111:AA119" si="3">SUM(AF111:AO111)</f>
        <v>750000</v>
      </c>
      <c r="AB111" s="80"/>
      <c r="AC111" s="80"/>
      <c r="AD111" s="80"/>
      <c r="AE111" s="80"/>
      <c r="AF111" s="80">
        <v>750000</v>
      </c>
      <c r="AG111" s="80"/>
      <c r="AH111" s="80"/>
      <c r="AI111" s="80"/>
      <c r="AJ111" s="80"/>
      <c r="AK111" s="80"/>
      <c r="AL111" s="80"/>
      <c r="AM111" s="80"/>
      <c r="AN111" s="80"/>
      <c r="AO111" s="80"/>
      <c r="AP111" s="80">
        <f t="shared" ref="AP111:AP119" si="4">R111-AA111</f>
        <v>750000</v>
      </c>
      <c r="AQ111" s="80"/>
      <c r="AR111" s="80"/>
      <c r="AS111" s="80"/>
      <c r="AT111" s="80"/>
    </row>
    <row r="112" spans="2:117" ht="21.95" customHeight="1">
      <c r="C112" s="73"/>
      <c r="D112" s="73"/>
      <c r="E112" s="73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80">
        <f>R111*0.08</f>
        <v>120000</v>
      </c>
      <c r="S112" s="80"/>
      <c r="T112" s="80"/>
      <c r="U112" s="80"/>
      <c r="V112" s="80"/>
      <c r="W112" s="73" t="s">
        <v>25</v>
      </c>
      <c r="X112" s="73"/>
      <c r="Y112" s="73"/>
      <c r="Z112" s="73"/>
      <c r="AA112" s="80">
        <f t="shared" si="3"/>
        <v>60000</v>
      </c>
      <c r="AB112" s="80"/>
      <c r="AC112" s="80"/>
      <c r="AD112" s="80"/>
      <c r="AE112" s="80"/>
      <c r="AF112" s="80">
        <v>60000</v>
      </c>
      <c r="AG112" s="80"/>
      <c r="AH112" s="80"/>
      <c r="AI112" s="80"/>
      <c r="AJ112" s="80"/>
      <c r="AK112" s="80"/>
      <c r="AL112" s="80"/>
      <c r="AM112" s="80"/>
      <c r="AN112" s="80"/>
      <c r="AO112" s="80"/>
      <c r="AP112" s="80">
        <f t="shared" si="4"/>
        <v>60000</v>
      </c>
      <c r="AQ112" s="80"/>
      <c r="AR112" s="80"/>
      <c r="AS112" s="80"/>
      <c r="AT112" s="80"/>
    </row>
    <row r="113" spans="3:46" ht="21.95" customHeight="1">
      <c r="C113" s="73"/>
      <c r="D113" s="73"/>
      <c r="E113" s="73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80"/>
      <c r="S113" s="80"/>
      <c r="T113" s="80"/>
      <c r="U113" s="80"/>
      <c r="V113" s="80"/>
      <c r="W113" s="73" t="s">
        <v>280</v>
      </c>
      <c r="X113" s="73"/>
      <c r="Y113" s="73"/>
      <c r="Z113" s="73"/>
      <c r="AA113" s="80">
        <f t="shared" si="3"/>
        <v>0</v>
      </c>
      <c r="AB113" s="80"/>
      <c r="AC113" s="80"/>
      <c r="AD113" s="80"/>
      <c r="AE113" s="80"/>
      <c r="AF113" s="80">
        <v>0</v>
      </c>
      <c r="AG113" s="80"/>
      <c r="AH113" s="80"/>
      <c r="AI113" s="80"/>
      <c r="AJ113" s="80"/>
      <c r="AK113" s="80"/>
      <c r="AL113" s="80"/>
      <c r="AM113" s="80"/>
      <c r="AN113" s="80"/>
      <c r="AO113" s="80"/>
      <c r="AP113" s="80">
        <f t="shared" si="4"/>
        <v>0</v>
      </c>
      <c r="AQ113" s="80"/>
      <c r="AR113" s="80"/>
      <c r="AS113" s="80"/>
      <c r="AT113" s="80"/>
    </row>
    <row r="114" spans="3:46" ht="21.95" customHeight="1">
      <c r="C114" s="110" t="s">
        <v>271</v>
      </c>
      <c r="D114" s="110"/>
      <c r="E114" s="110"/>
      <c r="F114" s="111" t="s">
        <v>272</v>
      </c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08">
        <v>100000</v>
      </c>
      <c r="S114" s="108"/>
      <c r="T114" s="108"/>
      <c r="U114" s="108"/>
      <c r="V114" s="108"/>
      <c r="W114" s="110" t="s">
        <v>273</v>
      </c>
      <c r="X114" s="110"/>
      <c r="Y114" s="110"/>
      <c r="Z114" s="110"/>
      <c r="AA114" s="108">
        <f t="shared" si="3"/>
        <v>50000</v>
      </c>
      <c r="AB114" s="108"/>
      <c r="AC114" s="108"/>
      <c r="AD114" s="108"/>
      <c r="AE114" s="108"/>
      <c r="AF114" s="108">
        <v>50000</v>
      </c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>
        <f t="shared" si="4"/>
        <v>50000</v>
      </c>
      <c r="AQ114" s="108"/>
      <c r="AR114" s="108"/>
      <c r="AS114" s="108"/>
      <c r="AT114" s="108"/>
    </row>
    <row r="115" spans="3:46" ht="21.95" customHeight="1">
      <c r="C115" s="110"/>
      <c r="D115" s="110"/>
      <c r="E115" s="110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08">
        <f>R114*0.08</f>
        <v>8000</v>
      </c>
      <c r="S115" s="108"/>
      <c r="T115" s="108"/>
      <c r="U115" s="108"/>
      <c r="V115" s="108"/>
      <c r="W115" s="110" t="s">
        <v>274</v>
      </c>
      <c r="X115" s="110"/>
      <c r="Y115" s="110"/>
      <c r="Z115" s="110"/>
      <c r="AA115" s="108">
        <f t="shared" si="3"/>
        <v>4000</v>
      </c>
      <c r="AB115" s="108"/>
      <c r="AC115" s="108"/>
      <c r="AD115" s="108"/>
      <c r="AE115" s="108"/>
      <c r="AF115" s="108">
        <v>4000</v>
      </c>
      <c r="AG115" s="108"/>
      <c r="AH115" s="108"/>
      <c r="AI115" s="108"/>
      <c r="AJ115" s="108"/>
      <c r="AK115" s="108"/>
      <c r="AL115" s="108"/>
      <c r="AM115" s="108"/>
      <c r="AN115" s="108"/>
      <c r="AO115" s="108"/>
      <c r="AP115" s="108">
        <f t="shared" si="4"/>
        <v>4000</v>
      </c>
      <c r="AQ115" s="108"/>
      <c r="AR115" s="108"/>
      <c r="AS115" s="108"/>
      <c r="AT115" s="108"/>
    </row>
    <row r="116" spans="3:46" ht="21.95" customHeight="1">
      <c r="C116" s="73" t="s">
        <v>275</v>
      </c>
      <c r="D116" s="73"/>
      <c r="E116" s="73"/>
      <c r="F116" s="75" t="s">
        <v>276</v>
      </c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80">
        <v>200000</v>
      </c>
      <c r="S116" s="80"/>
      <c r="T116" s="80"/>
      <c r="U116" s="80"/>
      <c r="V116" s="80"/>
      <c r="W116" s="73" t="s">
        <v>29</v>
      </c>
      <c r="X116" s="73"/>
      <c r="Y116" s="73"/>
      <c r="Z116" s="73"/>
      <c r="AA116" s="80">
        <f t="shared" si="3"/>
        <v>100000</v>
      </c>
      <c r="AB116" s="80"/>
      <c r="AC116" s="80"/>
      <c r="AD116" s="80"/>
      <c r="AE116" s="80"/>
      <c r="AF116" s="80">
        <v>100000</v>
      </c>
      <c r="AG116" s="80"/>
      <c r="AH116" s="80"/>
      <c r="AI116" s="80"/>
      <c r="AJ116" s="80"/>
      <c r="AK116" s="80"/>
      <c r="AL116" s="80"/>
      <c r="AM116" s="80"/>
      <c r="AN116" s="80"/>
      <c r="AO116" s="80"/>
      <c r="AP116" s="80">
        <f t="shared" si="4"/>
        <v>100000</v>
      </c>
      <c r="AQ116" s="80"/>
      <c r="AR116" s="80"/>
      <c r="AS116" s="80"/>
      <c r="AT116" s="80"/>
    </row>
    <row r="117" spans="3:46" ht="21.95" customHeight="1">
      <c r="C117" s="73"/>
      <c r="D117" s="73"/>
      <c r="E117" s="73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80">
        <f>R116*0.08</f>
        <v>16000</v>
      </c>
      <c r="S117" s="80"/>
      <c r="T117" s="80"/>
      <c r="U117" s="80"/>
      <c r="V117" s="80"/>
      <c r="W117" s="73" t="s">
        <v>25</v>
      </c>
      <c r="X117" s="73"/>
      <c r="Y117" s="73"/>
      <c r="Z117" s="73"/>
      <c r="AA117" s="80">
        <f t="shared" si="3"/>
        <v>8000</v>
      </c>
      <c r="AB117" s="80"/>
      <c r="AC117" s="80"/>
      <c r="AD117" s="80"/>
      <c r="AE117" s="80"/>
      <c r="AF117" s="80">
        <v>8000</v>
      </c>
      <c r="AG117" s="80"/>
      <c r="AH117" s="80"/>
      <c r="AI117" s="80"/>
      <c r="AJ117" s="80"/>
      <c r="AK117" s="80"/>
      <c r="AL117" s="80"/>
      <c r="AM117" s="80"/>
      <c r="AN117" s="80"/>
      <c r="AO117" s="80"/>
      <c r="AP117" s="80">
        <f t="shared" si="4"/>
        <v>8000</v>
      </c>
      <c r="AQ117" s="80"/>
      <c r="AR117" s="80"/>
      <c r="AS117" s="80"/>
      <c r="AT117" s="80"/>
    </row>
    <row r="118" spans="3:46" ht="21.95" customHeight="1">
      <c r="C118" s="110" t="s">
        <v>271</v>
      </c>
      <c r="D118" s="110"/>
      <c r="E118" s="110"/>
      <c r="F118" s="111" t="s">
        <v>277</v>
      </c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09">
        <v>-50000</v>
      </c>
      <c r="S118" s="109"/>
      <c r="T118" s="109"/>
      <c r="U118" s="109"/>
      <c r="V118" s="109"/>
      <c r="W118" s="110" t="s">
        <v>273</v>
      </c>
      <c r="X118" s="110"/>
      <c r="Y118" s="110"/>
      <c r="Z118" s="110"/>
      <c r="AA118" s="109">
        <f t="shared" si="3"/>
        <v>-25000</v>
      </c>
      <c r="AB118" s="109"/>
      <c r="AC118" s="109"/>
      <c r="AD118" s="109"/>
      <c r="AE118" s="109"/>
      <c r="AF118" s="109">
        <v>-25000</v>
      </c>
      <c r="AG118" s="109"/>
      <c r="AH118" s="109"/>
      <c r="AI118" s="109"/>
      <c r="AJ118" s="109"/>
      <c r="AK118" s="108"/>
      <c r="AL118" s="108"/>
      <c r="AM118" s="108"/>
      <c r="AN118" s="108"/>
      <c r="AO118" s="108"/>
      <c r="AP118" s="109">
        <f t="shared" si="4"/>
        <v>-25000</v>
      </c>
      <c r="AQ118" s="109"/>
      <c r="AR118" s="109"/>
      <c r="AS118" s="109"/>
      <c r="AT118" s="109"/>
    </row>
    <row r="119" spans="3:46" ht="21.95" customHeight="1">
      <c r="C119" s="110"/>
      <c r="D119" s="110"/>
      <c r="E119" s="110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09">
        <f>R118*0.08</f>
        <v>-4000</v>
      </c>
      <c r="S119" s="109"/>
      <c r="T119" s="109"/>
      <c r="U119" s="109"/>
      <c r="V119" s="109"/>
      <c r="W119" s="110" t="s">
        <v>274</v>
      </c>
      <c r="X119" s="110"/>
      <c r="Y119" s="110"/>
      <c r="Z119" s="110"/>
      <c r="AA119" s="109">
        <f t="shared" si="3"/>
        <v>-2000</v>
      </c>
      <c r="AB119" s="109"/>
      <c r="AC119" s="109"/>
      <c r="AD119" s="109"/>
      <c r="AE119" s="109"/>
      <c r="AF119" s="109">
        <v>-2000</v>
      </c>
      <c r="AG119" s="109"/>
      <c r="AH119" s="109"/>
      <c r="AI119" s="109"/>
      <c r="AJ119" s="109"/>
      <c r="AK119" s="108"/>
      <c r="AL119" s="108"/>
      <c r="AM119" s="108"/>
      <c r="AN119" s="108"/>
      <c r="AO119" s="108"/>
      <c r="AP119" s="109">
        <f t="shared" si="4"/>
        <v>-2000</v>
      </c>
      <c r="AQ119" s="109"/>
      <c r="AR119" s="109"/>
      <c r="AS119" s="109"/>
      <c r="AT119" s="109"/>
    </row>
    <row r="120" spans="3:46" ht="21.95" customHeight="1">
      <c r="C120" s="103" t="s">
        <v>38</v>
      </c>
      <c r="D120" s="103"/>
      <c r="E120" s="103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2">
        <f>SUM(R121:V122)</f>
        <v>1890000</v>
      </c>
      <c r="S120" s="102"/>
      <c r="T120" s="102"/>
      <c r="U120" s="102"/>
      <c r="V120" s="102"/>
      <c r="W120" s="105" t="s">
        <v>273</v>
      </c>
      <c r="X120" s="106"/>
      <c r="Y120" s="106"/>
      <c r="Z120" s="107"/>
      <c r="AA120" s="102"/>
      <c r="AB120" s="102"/>
      <c r="AC120" s="102"/>
      <c r="AD120" s="102"/>
      <c r="AE120" s="102"/>
      <c r="AF120" s="102">
        <f>SUM(AF121:AJ123)</f>
        <v>945000</v>
      </c>
      <c r="AG120" s="102"/>
      <c r="AH120" s="102"/>
      <c r="AI120" s="102"/>
      <c r="AJ120" s="102"/>
      <c r="AK120" s="102"/>
      <c r="AL120" s="102"/>
      <c r="AM120" s="102"/>
      <c r="AN120" s="102"/>
      <c r="AO120" s="102"/>
      <c r="AP120" s="102"/>
      <c r="AQ120" s="102"/>
      <c r="AR120" s="102"/>
      <c r="AS120" s="102"/>
      <c r="AT120" s="102"/>
    </row>
    <row r="121" spans="3:46" ht="21.95" customHeight="1">
      <c r="C121" s="103"/>
      <c r="D121" s="103"/>
      <c r="E121" s="103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2">
        <f>SUM(R111,R114,R116,R118)</f>
        <v>1750000</v>
      </c>
      <c r="S121" s="102"/>
      <c r="T121" s="102"/>
      <c r="U121" s="102"/>
      <c r="V121" s="102"/>
      <c r="W121" s="103" t="s">
        <v>278</v>
      </c>
      <c r="X121" s="103"/>
      <c r="Y121" s="103"/>
      <c r="Z121" s="103"/>
      <c r="AA121" s="102">
        <f>SUM(AA111,AA114,AA116,AA118)</f>
        <v>875000</v>
      </c>
      <c r="AB121" s="102"/>
      <c r="AC121" s="102"/>
      <c r="AD121" s="102"/>
      <c r="AE121" s="102"/>
      <c r="AF121" s="102">
        <f>SUM(AF111,AF114,AF116,AF118)</f>
        <v>875000</v>
      </c>
      <c r="AG121" s="102"/>
      <c r="AH121" s="102"/>
      <c r="AI121" s="102"/>
      <c r="AJ121" s="102"/>
      <c r="AK121" s="102"/>
      <c r="AL121" s="102"/>
      <c r="AM121" s="102"/>
      <c r="AN121" s="102"/>
      <c r="AO121" s="102"/>
      <c r="AP121" s="102">
        <f>R121-AA121</f>
        <v>875000</v>
      </c>
      <c r="AQ121" s="102"/>
      <c r="AR121" s="102"/>
      <c r="AS121" s="102"/>
      <c r="AT121" s="102"/>
    </row>
    <row r="122" spans="3:46" ht="21.95" customHeight="1">
      <c r="C122" s="103"/>
      <c r="D122" s="103"/>
      <c r="E122" s="103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2">
        <f>SUM(R112,R115,R117,R119)</f>
        <v>140000</v>
      </c>
      <c r="S122" s="102"/>
      <c r="T122" s="102"/>
      <c r="U122" s="102"/>
      <c r="V122" s="102"/>
      <c r="W122" s="103" t="s">
        <v>279</v>
      </c>
      <c r="X122" s="103"/>
      <c r="Y122" s="103"/>
      <c r="Z122" s="103"/>
      <c r="AA122" s="102">
        <f>SUM(AA112,AA115,AA117,AA119)</f>
        <v>70000</v>
      </c>
      <c r="AB122" s="102"/>
      <c r="AC122" s="102"/>
      <c r="AD122" s="102"/>
      <c r="AE122" s="102"/>
      <c r="AF122" s="102">
        <f>SUM(AF112,AF115,AF117,AF119)</f>
        <v>70000</v>
      </c>
      <c r="AG122" s="102"/>
      <c r="AH122" s="102"/>
      <c r="AI122" s="102"/>
      <c r="AJ122" s="102"/>
      <c r="AK122" s="102"/>
      <c r="AL122" s="102"/>
      <c r="AM122" s="102"/>
      <c r="AN122" s="102"/>
      <c r="AO122" s="102"/>
      <c r="AP122" s="102">
        <f>R122-AA122</f>
        <v>70000</v>
      </c>
      <c r="AQ122" s="102"/>
      <c r="AR122" s="102"/>
      <c r="AS122" s="102"/>
      <c r="AT122" s="102"/>
    </row>
    <row r="123" spans="3:46" ht="21.95" customHeight="1">
      <c r="C123" s="103"/>
      <c r="D123" s="103"/>
      <c r="E123" s="103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2"/>
      <c r="S123" s="102"/>
      <c r="T123" s="102"/>
      <c r="U123" s="102"/>
      <c r="V123" s="102"/>
      <c r="W123" s="103" t="s">
        <v>280</v>
      </c>
      <c r="X123" s="103"/>
      <c r="Y123" s="103"/>
      <c r="Z123" s="103"/>
      <c r="AA123" s="102">
        <f>AA113</f>
        <v>0</v>
      </c>
      <c r="AB123" s="102"/>
      <c r="AC123" s="102"/>
      <c r="AD123" s="102"/>
      <c r="AE123" s="102"/>
      <c r="AF123" s="102">
        <f>AF113</f>
        <v>0</v>
      </c>
      <c r="AG123" s="102"/>
      <c r="AH123" s="102"/>
      <c r="AI123" s="102"/>
      <c r="AJ123" s="102"/>
      <c r="AK123" s="102"/>
      <c r="AL123" s="102"/>
      <c r="AM123" s="102"/>
      <c r="AN123" s="102"/>
      <c r="AO123" s="102"/>
      <c r="AP123" s="102"/>
      <c r="AQ123" s="102"/>
      <c r="AR123" s="102"/>
      <c r="AS123" s="102"/>
      <c r="AT123" s="102"/>
    </row>
    <row r="124" spans="3:46" ht="21.95" customHeight="1">
      <c r="C124" s="95"/>
      <c r="D124" s="95"/>
      <c r="E124" s="95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101"/>
      <c r="S124" s="101"/>
      <c r="T124" s="101"/>
      <c r="U124" s="101"/>
      <c r="V124" s="101"/>
      <c r="W124" s="95" t="s">
        <v>219</v>
      </c>
      <c r="X124" s="95"/>
      <c r="Y124" s="95"/>
      <c r="Z124" s="95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</row>
    <row r="125" spans="3:46" ht="21.95" customHeight="1">
      <c r="C125" s="95"/>
      <c r="D125" s="95"/>
      <c r="E125" s="95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101"/>
      <c r="S125" s="101"/>
      <c r="T125" s="101"/>
      <c r="U125" s="101"/>
      <c r="V125" s="101"/>
      <c r="W125" s="95" t="s">
        <v>224</v>
      </c>
      <c r="X125" s="95"/>
      <c r="Y125" s="95"/>
      <c r="Z125" s="95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</row>
    <row r="126" spans="3:46" ht="21.95" customHeight="1">
      <c r="C126" s="95"/>
      <c r="D126" s="95"/>
      <c r="E126" s="95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101"/>
      <c r="S126" s="101"/>
      <c r="T126" s="101"/>
      <c r="U126" s="101"/>
      <c r="V126" s="101"/>
      <c r="W126" s="95" t="s">
        <v>281</v>
      </c>
      <c r="X126" s="95"/>
      <c r="Y126" s="95"/>
      <c r="Z126" s="95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</row>
    <row r="127" spans="3:46" ht="21.95" customHeight="1">
      <c r="C127" s="95"/>
      <c r="D127" s="95"/>
      <c r="E127" s="95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101"/>
      <c r="S127" s="101"/>
      <c r="T127" s="101"/>
      <c r="U127" s="101"/>
      <c r="V127" s="101"/>
      <c r="W127" s="95" t="s">
        <v>282</v>
      </c>
      <c r="X127" s="95"/>
      <c r="Y127" s="95"/>
      <c r="Z127" s="95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</row>
    <row r="129" spans="3:80" ht="21.95" customHeight="1">
      <c r="C129" s="73" t="s">
        <v>304</v>
      </c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91" t="s">
        <v>293</v>
      </c>
      <c r="AF129" s="92"/>
      <c r="AG129" s="92"/>
      <c r="AH129" s="92"/>
      <c r="AI129" s="92"/>
      <c r="AJ129" s="92"/>
      <c r="AK129" s="92"/>
      <c r="AL129" s="92"/>
      <c r="AM129" s="92"/>
      <c r="AN129" s="92"/>
      <c r="AO129" s="93"/>
      <c r="AP129" s="91" t="s">
        <v>296</v>
      </c>
      <c r="AQ129" s="92"/>
      <c r="AR129" s="92"/>
      <c r="AS129" s="92"/>
      <c r="AT129" s="92"/>
      <c r="AU129" s="92"/>
      <c r="AV129" s="92"/>
      <c r="AW129" s="92"/>
      <c r="AX129" s="92"/>
      <c r="AY129" s="92"/>
      <c r="AZ129" s="93"/>
      <c r="BA129" s="73" t="s">
        <v>302</v>
      </c>
      <c r="BB129" s="73"/>
      <c r="BC129" s="73"/>
      <c r="BD129" s="73"/>
      <c r="BE129" s="73"/>
      <c r="BF129" s="73" t="s">
        <v>305</v>
      </c>
      <c r="BG129" s="73"/>
      <c r="BH129" s="73"/>
      <c r="BI129" s="73"/>
      <c r="BJ129" s="73"/>
      <c r="BK129" s="73"/>
      <c r="BU129" s="73" t="s">
        <v>307</v>
      </c>
      <c r="BV129" s="73"/>
      <c r="BW129" s="73"/>
      <c r="BX129" s="73"/>
      <c r="BY129" s="73"/>
      <c r="BZ129" s="73"/>
      <c r="CA129" s="73"/>
      <c r="CB129" s="73"/>
    </row>
    <row r="130" spans="3:80" ht="21.95" customHeight="1">
      <c r="C130" s="73" t="s">
        <v>16</v>
      </c>
      <c r="D130" s="73"/>
      <c r="E130" s="73"/>
      <c r="F130" s="73"/>
      <c r="G130" s="73" t="s">
        <v>286</v>
      </c>
      <c r="H130" s="73"/>
      <c r="I130" s="73"/>
      <c r="J130" s="73"/>
      <c r="K130" s="73"/>
      <c r="L130" s="73" t="s">
        <v>149</v>
      </c>
      <c r="M130" s="73"/>
      <c r="N130" s="73"/>
      <c r="O130" s="73"/>
      <c r="P130" s="73" t="s">
        <v>150</v>
      </c>
      <c r="Q130" s="73"/>
      <c r="R130" s="73"/>
      <c r="S130" s="73"/>
      <c r="T130" s="73"/>
      <c r="U130" s="73"/>
      <c r="V130" s="73" t="s">
        <v>297</v>
      </c>
      <c r="W130" s="73"/>
      <c r="X130" s="73"/>
      <c r="Y130" s="73"/>
      <c r="Z130" s="73"/>
      <c r="AA130" s="75" t="s">
        <v>299</v>
      </c>
      <c r="AB130" s="75"/>
      <c r="AC130" s="75"/>
      <c r="AD130" s="75"/>
      <c r="AE130" s="73" t="s">
        <v>289</v>
      </c>
      <c r="AF130" s="73"/>
      <c r="AG130" s="73"/>
      <c r="AH130" s="73"/>
      <c r="AI130" s="73" t="s">
        <v>291</v>
      </c>
      <c r="AJ130" s="73"/>
      <c r="AK130" s="73"/>
      <c r="AL130" s="73"/>
      <c r="AM130" s="73"/>
      <c r="AN130" s="73"/>
      <c r="AO130" s="73"/>
      <c r="AP130" s="73" t="s">
        <v>289</v>
      </c>
      <c r="AQ130" s="73"/>
      <c r="AR130" s="73"/>
      <c r="AS130" s="73"/>
      <c r="AT130" s="73" t="s">
        <v>291</v>
      </c>
      <c r="AU130" s="73"/>
      <c r="AV130" s="73"/>
      <c r="AW130" s="73"/>
      <c r="AX130" s="73"/>
      <c r="AY130" s="73"/>
      <c r="AZ130" s="73"/>
      <c r="BA130" s="73" t="s">
        <v>303</v>
      </c>
      <c r="BB130" s="73"/>
      <c r="BC130" s="73"/>
      <c r="BD130" s="73"/>
      <c r="BE130" s="73"/>
      <c r="BF130" s="73" t="s">
        <v>306</v>
      </c>
      <c r="BG130" s="73"/>
      <c r="BH130" s="73"/>
      <c r="BI130" s="73"/>
      <c r="BJ130" s="73"/>
      <c r="BK130" s="73"/>
      <c r="BU130" s="73" t="s">
        <v>308</v>
      </c>
      <c r="BV130" s="73"/>
      <c r="BW130" s="73"/>
      <c r="BX130" s="73"/>
      <c r="BY130" s="73" t="s">
        <v>309</v>
      </c>
      <c r="BZ130" s="73"/>
      <c r="CA130" s="73"/>
      <c r="CB130" s="73"/>
    </row>
    <row r="131" spans="3:80" ht="21.95" customHeight="1">
      <c r="C131" s="73">
        <v>2016099901</v>
      </c>
      <c r="D131" s="73"/>
      <c r="E131" s="73"/>
      <c r="F131" s="73"/>
      <c r="G131" s="73" t="s">
        <v>287</v>
      </c>
      <c r="H131" s="73"/>
      <c r="I131" s="73"/>
      <c r="J131" s="73"/>
      <c r="K131" s="73"/>
      <c r="L131" s="73" t="s">
        <v>284</v>
      </c>
      <c r="M131" s="73"/>
      <c r="N131" s="73"/>
      <c r="O131" s="73"/>
      <c r="P131" s="73" t="s">
        <v>285</v>
      </c>
      <c r="Q131" s="73"/>
      <c r="R131" s="73"/>
      <c r="S131" s="73"/>
      <c r="T131" s="73"/>
      <c r="U131" s="73"/>
      <c r="V131" s="74" t="s">
        <v>298</v>
      </c>
      <c r="W131" s="74"/>
      <c r="X131" s="74"/>
      <c r="Y131" s="74"/>
      <c r="Z131" s="74"/>
      <c r="AA131" s="73" t="s">
        <v>300</v>
      </c>
      <c r="AB131" s="73"/>
      <c r="AC131" s="73"/>
      <c r="AD131" s="73"/>
      <c r="AE131" s="74" t="s">
        <v>290</v>
      </c>
      <c r="AF131" s="74"/>
      <c r="AG131" s="74"/>
      <c r="AH131" s="74"/>
      <c r="AI131" s="75" t="s">
        <v>292</v>
      </c>
      <c r="AJ131" s="75"/>
      <c r="AK131" s="75"/>
      <c r="AL131" s="75"/>
      <c r="AM131" s="75"/>
      <c r="AN131" s="75"/>
      <c r="AO131" s="75"/>
      <c r="AP131" s="74" t="s">
        <v>294</v>
      </c>
      <c r="AQ131" s="74"/>
      <c r="AR131" s="74"/>
      <c r="AS131" s="74"/>
      <c r="AT131" s="75" t="s">
        <v>269</v>
      </c>
      <c r="AU131" s="75"/>
      <c r="AV131" s="75"/>
      <c r="AW131" s="75"/>
      <c r="AX131" s="75"/>
      <c r="AY131" s="75"/>
      <c r="AZ131" s="75"/>
      <c r="BA131" s="80">
        <v>1500000</v>
      </c>
      <c r="BB131" s="80"/>
      <c r="BC131" s="80"/>
      <c r="BD131" s="80"/>
      <c r="BE131" s="80"/>
      <c r="BF131" s="73" t="s">
        <v>310</v>
      </c>
      <c r="BG131" s="73"/>
      <c r="BH131" s="73"/>
      <c r="BI131" s="73"/>
      <c r="BJ131" s="73"/>
      <c r="BK131" s="73"/>
      <c r="BU131" s="73">
        <v>2016099901</v>
      </c>
      <c r="BV131" s="73"/>
      <c r="BW131" s="73"/>
      <c r="BX131" s="73"/>
      <c r="BY131" s="73">
        <v>2016099902</v>
      </c>
      <c r="BZ131" s="73"/>
      <c r="CA131" s="73"/>
      <c r="CB131" s="73"/>
    </row>
    <row r="132" spans="3:80" ht="21.95" customHeight="1"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4"/>
      <c r="W132" s="74"/>
      <c r="X132" s="74"/>
      <c r="Y132" s="74"/>
      <c r="Z132" s="74"/>
      <c r="AA132" s="73"/>
      <c r="AB132" s="73"/>
      <c r="AC132" s="73"/>
      <c r="AD132" s="73"/>
      <c r="AE132" s="74"/>
      <c r="AF132" s="74"/>
      <c r="AG132" s="74"/>
      <c r="AH132" s="74"/>
      <c r="AI132" s="75"/>
      <c r="AJ132" s="75"/>
      <c r="AK132" s="75"/>
      <c r="AL132" s="75"/>
      <c r="AM132" s="75"/>
      <c r="AN132" s="75"/>
      <c r="AO132" s="75"/>
      <c r="AP132" s="74"/>
      <c r="AQ132" s="74"/>
      <c r="AR132" s="74"/>
      <c r="AS132" s="74"/>
      <c r="AT132" s="75"/>
      <c r="AU132" s="75"/>
      <c r="AV132" s="75"/>
      <c r="AW132" s="75"/>
      <c r="AX132" s="75"/>
      <c r="AY132" s="75"/>
      <c r="AZ132" s="75"/>
      <c r="BA132" s="80"/>
      <c r="BB132" s="80"/>
      <c r="BC132" s="80"/>
      <c r="BD132" s="80"/>
      <c r="BE132" s="80"/>
      <c r="BF132" s="73"/>
      <c r="BG132" s="73"/>
      <c r="BH132" s="73"/>
      <c r="BI132" s="73"/>
      <c r="BJ132" s="73"/>
      <c r="BK132" s="73"/>
      <c r="BU132" s="73">
        <v>2016099901</v>
      </c>
      <c r="BV132" s="73"/>
      <c r="BW132" s="73"/>
      <c r="BX132" s="73"/>
      <c r="BY132" s="73">
        <v>2016099903</v>
      </c>
      <c r="BZ132" s="73"/>
      <c r="CA132" s="73"/>
      <c r="CB132" s="73"/>
    </row>
    <row r="133" spans="3:80" ht="21.95" customHeight="1"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4"/>
      <c r="W133" s="74"/>
      <c r="X133" s="74"/>
      <c r="Y133" s="74"/>
      <c r="Z133" s="74"/>
      <c r="AA133" s="73"/>
      <c r="AB133" s="73"/>
      <c r="AC133" s="73"/>
      <c r="AD133" s="73"/>
      <c r="AE133" s="74"/>
      <c r="AF133" s="74"/>
      <c r="AG133" s="74"/>
      <c r="AH133" s="74"/>
      <c r="AI133" s="75"/>
      <c r="AJ133" s="75"/>
      <c r="AK133" s="75"/>
      <c r="AL133" s="75"/>
      <c r="AM133" s="75"/>
      <c r="AN133" s="75"/>
      <c r="AO133" s="75"/>
      <c r="AP133" s="74"/>
      <c r="AQ133" s="74"/>
      <c r="AR133" s="74"/>
      <c r="AS133" s="74"/>
      <c r="AT133" s="75"/>
      <c r="AU133" s="75"/>
      <c r="AV133" s="75"/>
      <c r="AW133" s="75"/>
      <c r="AX133" s="75"/>
      <c r="AY133" s="75"/>
      <c r="AZ133" s="75"/>
      <c r="BA133" s="80"/>
      <c r="BB133" s="80"/>
      <c r="BC133" s="80"/>
      <c r="BD133" s="80"/>
      <c r="BE133" s="80"/>
      <c r="BF133" s="73"/>
      <c r="BG133" s="73"/>
      <c r="BH133" s="73"/>
      <c r="BI133" s="73"/>
      <c r="BJ133" s="73"/>
      <c r="BK133" s="73"/>
      <c r="BU133" s="73">
        <v>2016099901</v>
      </c>
      <c r="BV133" s="73"/>
      <c r="BW133" s="73"/>
      <c r="BX133" s="73"/>
      <c r="BY133" s="73">
        <v>2016099904</v>
      </c>
      <c r="BZ133" s="73"/>
      <c r="CA133" s="73"/>
      <c r="CB133" s="73"/>
    </row>
    <row r="135" spans="3:80" ht="21.95" customHeight="1">
      <c r="C135" s="73" t="s">
        <v>311</v>
      </c>
      <c r="D135" s="73"/>
      <c r="E135" s="73"/>
      <c r="F135" s="73"/>
      <c r="G135" s="73"/>
      <c r="H135" s="73"/>
      <c r="I135" s="73"/>
      <c r="J135" s="73"/>
      <c r="K135" s="73"/>
      <c r="L135" s="91" t="s">
        <v>296</v>
      </c>
      <c r="M135" s="92"/>
      <c r="N135" s="92"/>
      <c r="O135" s="92"/>
      <c r="P135" s="92"/>
      <c r="Q135" s="92"/>
      <c r="R135" s="92"/>
      <c r="S135" s="92"/>
      <c r="T135" s="92"/>
      <c r="U135" s="92"/>
      <c r="V135" s="93"/>
      <c r="W135" s="73" t="s">
        <v>302</v>
      </c>
      <c r="X135" s="73"/>
      <c r="Y135" s="73"/>
      <c r="Z135" s="73"/>
      <c r="AA135" s="73"/>
    </row>
    <row r="136" spans="3:80" ht="21.95" customHeight="1">
      <c r="C136" s="73" t="s">
        <v>16</v>
      </c>
      <c r="D136" s="73"/>
      <c r="E136" s="73"/>
      <c r="F136" s="73"/>
      <c r="G136" s="73" t="s">
        <v>286</v>
      </c>
      <c r="H136" s="73"/>
      <c r="I136" s="73"/>
      <c r="J136" s="73"/>
      <c r="K136" s="73"/>
      <c r="L136" s="73" t="s">
        <v>289</v>
      </c>
      <c r="M136" s="73"/>
      <c r="N136" s="73"/>
      <c r="O136" s="73"/>
      <c r="P136" s="73" t="s">
        <v>291</v>
      </c>
      <c r="Q136" s="73"/>
      <c r="R136" s="73"/>
      <c r="S136" s="73"/>
      <c r="T136" s="73"/>
      <c r="U136" s="73"/>
      <c r="V136" s="73"/>
      <c r="W136" s="73" t="s">
        <v>303</v>
      </c>
      <c r="X136" s="73"/>
      <c r="Y136" s="73"/>
      <c r="Z136" s="73"/>
      <c r="AA136" s="73"/>
    </row>
    <row r="137" spans="3:80" ht="21.95" customHeight="1">
      <c r="C137" s="73">
        <v>2016099902</v>
      </c>
      <c r="D137" s="73"/>
      <c r="E137" s="73"/>
      <c r="F137" s="73"/>
      <c r="G137" s="75" t="s">
        <v>288</v>
      </c>
      <c r="H137" s="75"/>
      <c r="I137" s="75"/>
      <c r="J137" s="75"/>
      <c r="K137" s="75"/>
      <c r="L137" s="98" t="s">
        <v>294</v>
      </c>
      <c r="M137" s="99"/>
      <c r="N137" s="99"/>
      <c r="O137" s="99"/>
      <c r="P137" s="75" t="s">
        <v>272</v>
      </c>
      <c r="Q137" s="75"/>
      <c r="R137" s="75"/>
      <c r="S137" s="75"/>
      <c r="T137" s="75"/>
      <c r="U137" s="75"/>
      <c r="V137" s="75"/>
      <c r="W137" s="80">
        <v>100000</v>
      </c>
      <c r="X137" s="80"/>
      <c r="Y137" s="80"/>
      <c r="Z137" s="80"/>
      <c r="AA137" s="80"/>
    </row>
    <row r="138" spans="3:80" ht="21.95" customHeight="1">
      <c r="C138" s="73">
        <v>2016099903</v>
      </c>
      <c r="D138" s="73"/>
      <c r="E138" s="73"/>
      <c r="F138" s="73"/>
      <c r="G138" s="75" t="s">
        <v>288</v>
      </c>
      <c r="H138" s="75"/>
      <c r="I138" s="75"/>
      <c r="J138" s="75"/>
      <c r="K138" s="75"/>
      <c r="L138" s="98" t="s">
        <v>294</v>
      </c>
      <c r="M138" s="99"/>
      <c r="N138" s="99"/>
      <c r="O138" s="99"/>
      <c r="P138" s="75" t="s">
        <v>295</v>
      </c>
      <c r="Q138" s="75"/>
      <c r="R138" s="75"/>
      <c r="S138" s="75"/>
      <c r="T138" s="75"/>
      <c r="U138" s="75"/>
      <c r="V138" s="75"/>
      <c r="W138" s="80">
        <v>200000</v>
      </c>
      <c r="X138" s="80"/>
      <c r="Y138" s="80"/>
      <c r="Z138" s="80"/>
      <c r="AA138" s="80"/>
    </row>
    <row r="139" spans="3:80" ht="21.95" customHeight="1">
      <c r="C139" s="73">
        <v>2016099904</v>
      </c>
      <c r="D139" s="73"/>
      <c r="E139" s="73"/>
      <c r="F139" s="73"/>
      <c r="G139" s="75" t="s">
        <v>288</v>
      </c>
      <c r="H139" s="75"/>
      <c r="I139" s="75"/>
      <c r="J139" s="75"/>
      <c r="K139" s="75"/>
      <c r="L139" s="98" t="s">
        <v>294</v>
      </c>
      <c r="M139" s="99"/>
      <c r="N139" s="99"/>
      <c r="O139" s="99"/>
      <c r="P139" s="75" t="s">
        <v>277</v>
      </c>
      <c r="Q139" s="75"/>
      <c r="R139" s="75"/>
      <c r="S139" s="75"/>
      <c r="T139" s="75"/>
      <c r="U139" s="75"/>
      <c r="V139" s="75"/>
      <c r="W139" s="100">
        <v>-50000</v>
      </c>
      <c r="X139" s="100"/>
      <c r="Y139" s="100"/>
      <c r="Z139" s="100"/>
      <c r="AA139" s="100"/>
      <c r="AB139" s="69"/>
      <c r="AC139" s="69"/>
      <c r="AD139" s="69"/>
      <c r="AE139" s="70"/>
    </row>
    <row r="141" spans="3:80" ht="21.95" customHeight="1">
      <c r="C141" s="73" t="s">
        <v>214</v>
      </c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 t="s">
        <v>321</v>
      </c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 t="s">
        <v>215</v>
      </c>
      <c r="AP141" s="73"/>
      <c r="AQ141" s="73"/>
      <c r="AR141" s="73"/>
      <c r="AS141" s="73"/>
      <c r="AT141" s="73"/>
      <c r="AU141" s="73"/>
      <c r="AV141" s="73"/>
    </row>
    <row r="142" spans="3:80" ht="21.95" customHeight="1">
      <c r="C142" s="73" t="s">
        <v>40</v>
      </c>
      <c r="D142" s="73"/>
      <c r="E142" s="73"/>
      <c r="F142" s="73"/>
      <c r="G142" s="73"/>
      <c r="H142" s="73"/>
      <c r="I142" s="73" t="s">
        <v>41</v>
      </c>
      <c r="J142" s="73"/>
      <c r="K142" s="73"/>
      <c r="L142" s="73"/>
      <c r="M142" s="73"/>
      <c r="N142" s="73" t="s">
        <v>319</v>
      </c>
      <c r="O142" s="73"/>
      <c r="P142" s="73"/>
      <c r="Q142" s="73"/>
      <c r="R142" s="73"/>
      <c r="S142" s="73" t="s">
        <v>317</v>
      </c>
      <c r="T142" s="73"/>
      <c r="U142" s="73"/>
      <c r="V142" s="73"/>
      <c r="W142" s="73" t="s">
        <v>322</v>
      </c>
      <c r="X142" s="73"/>
      <c r="Y142" s="73"/>
      <c r="Z142" s="73"/>
      <c r="AA142" s="73" t="s">
        <v>324</v>
      </c>
      <c r="AB142" s="73"/>
      <c r="AC142" s="73"/>
      <c r="AD142" s="73"/>
      <c r="AE142" s="73" t="s">
        <v>384</v>
      </c>
      <c r="AF142" s="73"/>
      <c r="AG142" s="73"/>
      <c r="AH142" s="73"/>
      <c r="AI142" s="73"/>
      <c r="AJ142" s="73" t="s">
        <v>325</v>
      </c>
      <c r="AK142" s="73"/>
      <c r="AL142" s="73"/>
      <c r="AM142" s="73"/>
      <c r="AN142" s="73"/>
      <c r="AO142" s="73" t="s">
        <v>329</v>
      </c>
      <c r="AP142" s="73"/>
      <c r="AQ142" s="73"/>
      <c r="AR142" s="73"/>
      <c r="AS142" s="73" t="s">
        <v>330</v>
      </c>
      <c r="AT142" s="73"/>
      <c r="AU142" s="73"/>
      <c r="AV142" s="73"/>
    </row>
    <row r="143" spans="3:80" ht="21.95" customHeight="1">
      <c r="C143" s="75" t="s">
        <v>315</v>
      </c>
      <c r="D143" s="75"/>
      <c r="E143" s="75"/>
      <c r="F143" s="75"/>
      <c r="G143" s="75"/>
      <c r="H143" s="75"/>
      <c r="I143" s="75" t="s">
        <v>316</v>
      </c>
      <c r="J143" s="75"/>
      <c r="K143" s="75"/>
      <c r="L143" s="75"/>
      <c r="M143" s="75"/>
      <c r="N143" s="75" t="s">
        <v>320</v>
      </c>
      <c r="O143" s="75"/>
      <c r="P143" s="75"/>
      <c r="Q143" s="75"/>
      <c r="R143" s="75"/>
      <c r="S143" s="75" t="s">
        <v>318</v>
      </c>
      <c r="T143" s="75"/>
      <c r="U143" s="75"/>
      <c r="V143" s="75"/>
      <c r="W143" s="73" t="s">
        <v>323</v>
      </c>
      <c r="X143" s="73"/>
      <c r="Y143" s="73"/>
      <c r="Z143" s="73"/>
      <c r="AA143" s="73" t="s">
        <v>328</v>
      </c>
      <c r="AB143" s="73"/>
      <c r="AC143" s="73"/>
      <c r="AD143" s="73"/>
      <c r="AE143" s="73" t="s">
        <v>327</v>
      </c>
      <c r="AF143" s="73"/>
      <c r="AG143" s="73"/>
      <c r="AH143" s="73"/>
      <c r="AI143" s="73"/>
      <c r="AJ143" s="73" t="s">
        <v>326</v>
      </c>
      <c r="AK143" s="73"/>
      <c r="AL143" s="73"/>
      <c r="AM143" s="73"/>
      <c r="AN143" s="73"/>
      <c r="AO143" s="75" t="s">
        <v>318</v>
      </c>
      <c r="AP143" s="75"/>
      <c r="AQ143" s="75"/>
      <c r="AR143" s="75"/>
      <c r="AS143" s="73" t="s">
        <v>331</v>
      </c>
      <c r="AT143" s="73"/>
      <c r="AU143" s="73"/>
      <c r="AV143" s="73"/>
    </row>
    <row r="145" spans="2:117" ht="21.95" customHeight="1">
      <c r="C145" s="73" t="s">
        <v>332</v>
      </c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B145" s="73" t="s">
        <v>177</v>
      </c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  <c r="AV145" s="73"/>
      <c r="AW145" s="73"/>
      <c r="AX145" s="73"/>
    </row>
    <row r="146" spans="2:117" ht="21.95" customHeight="1">
      <c r="C146" s="75" t="s">
        <v>333</v>
      </c>
      <c r="D146" s="75"/>
      <c r="E146" s="75"/>
      <c r="F146" s="75"/>
      <c r="G146" s="75"/>
      <c r="H146" s="75" t="s">
        <v>334</v>
      </c>
      <c r="I146" s="75"/>
      <c r="J146" s="75"/>
      <c r="K146" s="75"/>
      <c r="L146" s="75"/>
      <c r="M146" s="73" t="s">
        <v>335</v>
      </c>
      <c r="N146" s="73"/>
      <c r="O146" s="73" t="s">
        <v>63</v>
      </c>
      <c r="P146" s="73"/>
      <c r="Q146" s="73"/>
      <c r="R146" s="73"/>
      <c r="S146" s="73"/>
      <c r="T146" s="73"/>
      <c r="U146" s="75" t="s">
        <v>339</v>
      </c>
      <c r="V146" s="75"/>
      <c r="W146" s="75"/>
      <c r="X146" s="75"/>
      <c r="Y146" s="75"/>
      <c r="Z146" s="75"/>
      <c r="AB146" s="73" t="s">
        <v>183</v>
      </c>
      <c r="AC146" s="73"/>
      <c r="AD146" s="73"/>
      <c r="AE146" s="73"/>
      <c r="AF146" s="91" t="s">
        <v>202</v>
      </c>
      <c r="AG146" s="92"/>
      <c r="AH146" s="93"/>
      <c r="AI146" s="73" t="s">
        <v>314</v>
      </c>
      <c r="AJ146" s="73"/>
      <c r="AK146" s="73" t="s">
        <v>343</v>
      </c>
      <c r="AL146" s="73"/>
      <c r="AM146" s="73"/>
      <c r="AN146" s="73"/>
      <c r="AO146" s="73"/>
      <c r="AP146" s="73"/>
      <c r="AQ146" s="73" t="s">
        <v>344</v>
      </c>
      <c r="AR146" s="73"/>
      <c r="AS146" s="73"/>
      <c r="AT146" s="73"/>
      <c r="AU146" s="91" t="s">
        <v>197</v>
      </c>
      <c r="AV146" s="92"/>
      <c r="AW146" s="92"/>
      <c r="AX146" s="93"/>
    </row>
    <row r="147" spans="2:117" ht="21.95" customHeight="1">
      <c r="C147" s="75" t="s">
        <v>313</v>
      </c>
      <c r="D147" s="75"/>
      <c r="E147" s="75"/>
      <c r="F147" s="75"/>
      <c r="G147" s="75"/>
      <c r="H147" s="75" t="s">
        <v>318</v>
      </c>
      <c r="I147" s="75"/>
      <c r="J147" s="75"/>
      <c r="K147" s="75"/>
      <c r="L147" s="75"/>
      <c r="M147" s="75">
        <v>1</v>
      </c>
      <c r="N147" s="75"/>
      <c r="O147" s="75" t="s">
        <v>336</v>
      </c>
      <c r="P147" s="75"/>
      <c r="Q147" s="75"/>
      <c r="R147" s="75"/>
      <c r="S147" s="75"/>
      <c r="T147" s="75"/>
      <c r="U147" s="75" t="s">
        <v>341</v>
      </c>
      <c r="V147" s="75"/>
      <c r="W147" s="75"/>
      <c r="X147" s="75"/>
      <c r="Y147" s="75"/>
      <c r="Z147" s="75"/>
      <c r="AB147" s="95" t="s">
        <v>313</v>
      </c>
      <c r="AC147" s="95"/>
      <c r="AD147" s="95"/>
      <c r="AE147" s="95"/>
      <c r="AF147" s="90">
        <v>1</v>
      </c>
      <c r="AG147" s="90"/>
      <c r="AH147" s="90"/>
      <c r="AI147" s="96">
        <v>1</v>
      </c>
      <c r="AJ147" s="97"/>
      <c r="AK147" s="90" t="s">
        <v>315</v>
      </c>
      <c r="AL147" s="90"/>
      <c r="AM147" s="90"/>
      <c r="AN147" s="90"/>
      <c r="AO147" s="90"/>
      <c r="AP147" s="90"/>
      <c r="AQ147" s="94">
        <v>42745</v>
      </c>
      <c r="AR147" s="95"/>
      <c r="AS147" s="95"/>
      <c r="AT147" s="95"/>
      <c r="AU147" s="90" t="s">
        <v>345</v>
      </c>
      <c r="AV147" s="90"/>
      <c r="AW147" s="90"/>
      <c r="AX147" s="90"/>
    </row>
    <row r="148" spans="2:117" ht="21.95" customHeight="1">
      <c r="C148" s="75" t="s">
        <v>313</v>
      </c>
      <c r="D148" s="75"/>
      <c r="E148" s="75"/>
      <c r="F148" s="75"/>
      <c r="G148" s="75"/>
      <c r="H148" s="75" t="s">
        <v>318</v>
      </c>
      <c r="I148" s="75"/>
      <c r="J148" s="75"/>
      <c r="K148" s="75"/>
      <c r="L148" s="75"/>
      <c r="M148" s="75">
        <v>2</v>
      </c>
      <c r="N148" s="75"/>
      <c r="O148" s="75" t="s">
        <v>337</v>
      </c>
      <c r="P148" s="75"/>
      <c r="Q148" s="75"/>
      <c r="R148" s="75"/>
      <c r="S148" s="75"/>
      <c r="T148" s="75"/>
      <c r="U148" s="75" t="s">
        <v>340</v>
      </c>
      <c r="V148" s="75"/>
      <c r="W148" s="75"/>
      <c r="X148" s="75"/>
      <c r="Y148" s="75"/>
      <c r="Z148" s="75"/>
      <c r="AB148" s="95" t="s">
        <v>313</v>
      </c>
      <c r="AC148" s="95"/>
      <c r="AD148" s="95"/>
      <c r="AE148" s="95"/>
      <c r="AF148" s="90">
        <v>1</v>
      </c>
      <c r="AG148" s="90"/>
      <c r="AH148" s="90"/>
      <c r="AI148" s="90">
        <v>2</v>
      </c>
      <c r="AJ148" s="90"/>
      <c r="AK148" s="90" t="s">
        <v>336</v>
      </c>
      <c r="AL148" s="90"/>
      <c r="AM148" s="90"/>
      <c r="AN148" s="90"/>
      <c r="AO148" s="90"/>
      <c r="AP148" s="90"/>
      <c r="AQ148" s="94"/>
      <c r="AR148" s="95"/>
      <c r="AS148" s="95"/>
      <c r="AT148" s="95"/>
      <c r="AU148" s="90"/>
      <c r="AV148" s="90"/>
      <c r="AW148" s="90"/>
      <c r="AX148" s="90"/>
    </row>
    <row r="149" spans="2:117" ht="21.95" customHeight="1">
      <c r="C149" s="75" t="s">
        <v>313</v>
      </c>
      <c r="D149" s="75"/>
      <c r="E149" s="75"/>
      <c r="F149" s="75"/>
      <c r="G149" s="75"/>
      <c r="H149" s="75" t="s">
        <v>318</v>
      </c>
      <c r="I149" s="75"/>
      <c r="J149" s="75"/>
      <c r="K149" s="75"/>
      <c r="L149" s="75"/>
      <c r="M149" s="75">
        <v>3</v>
      </c>
      <c r="N149" s="75"/>
      <c r="O149" s="75" t="s">
        <v>338</v>
      </c>
      <c r="P149" s="75"/>
      <c r="Q149" s="75"/>
      <c r="R149" s="75"/>
      <c r="S149" s="75"/>
      <c r="T149" s="75"/>
      <c r="U149" s="75" t="s">
        <v>340</v>
      </c>
      <c r="V149" s="75"/>
      <c r="W149" s="75"/>
      <c r="X149" s="75"/>
      <c r="Y149" s="75"/>
      <c r="Z149" s="75"/>
      <c r="AB149" s="95" t="s">
        <v>313</v>
      </c>
      <c r="AC149" s="95"/>
      <c r="AD149" s="95"/>
      <c r="AE149" s="95"/>
      <c r="AF149" s="90">
        <v>1</v>
      </c>
      <c r="AG149" s="90"/>
      <c r="AH149" s="90"/>
      <c r="AI149" s="90">
        <v>3</v>
      </c>
      <c r="AJ149" s="90"/>
      <c r="AK149" s="90" t="s">
        <v>337</v>
      </c>
      <c r="AL149" s="90"/>
      <c r="AM149" s="90"/>
      <c r="AN149" s="90"/>
      <c r="AO149" s="90"/>
      <c r="AP149" s="90"/>
      <c r="AQ149" s="94"/>
      <c r="AR149" s="95"/>
      <c r="AS149" s="95"/>
      <c r="AT149" s="95"/>
      <c r="AU149" s="90"/>
      <c r="AV149" s="90"/>
      <c r="AW149" s="90"/>
      <c r="AX149" s="90"/>
    </row>
    <row r="150" spans="2:117" ht="21.95" customHeight="1">
      <c r="AB150" s="95" t="s">
        <v>313</v>
      </c>
      <c r="AC150" s="95"/>
      <c r="AD150" s="95"/>
      <c r="AE150" s="95"/>
      <c r="AF150" s="90">
        <v>1</v>
      </c>
      <c r="AG150" s="90"/>
      <c r="AH150" s="90"/>
      <c r="AI150" s="90">
        <v>4</v>
      </c>
      <c r="AJ150" s="90"/>
      <c r="AK150" s="90" t="s">
        <v>338</v>
      </c>
      <c r="AL150" s="90"/>
      <c r="AM150" s="90"/>
      <c r="AN150" s="90"/>
      <c r="AO150" s="90"/>
      <c r="AP150" s="90"/>
      <c r="AQ150" s="94"/>
      <c r="AR150" s="95"/>
      <c r="AS150" s="95"/>
      <c r="AT150" s="95"/>
      <c r="AU150" s="90"/>
      <c r="AV150" s="90"/>
      <c r="AW150" s="90"/>
      <c r="AX150" s="90"/>
    </row>
    <row r="152" spans="2:117" ht="21.95" customHeight="1">
      <c r="C152" s="91" t="s">
        <v>346</v>
      </c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92"/>
      <c r="AK152" s="92"/>
      <c r="AL152" s="92"/>
      <c r="AM152" s="92"/>
      <c r="AN152" s="92"/>
      <c r="AO152" s="92"/>
      <c r="AP152" s="92"/>
      <c r="AQ152" s="92"/>
      <c r="AR152" s="92"/>
      <c r="AS152" s="92"/>
      <c r="AT152" s="92"/>
      <c r="AU152" s="92"/>
      <c r="AV152" s="92"/>
      <c r="AW152" s="92"/>
      <c r="AX152" s="93"/>
      <c r="AY152" s="73" t="s">
        <v>386</v>
      </c>
      <c r="AZ152" s="73"/>
      <c r="BA152" s="73"/>
      <c r="BB152" s="73"/>
      <c r="BC152" s="73"/>
      <c r="BD152" s="73"/>
      <c r="BE152" s="73"/>
      <c r="BF152" s="73"/>
      <c r="BG152" s="73"/>
      <c r="BH152" s="73"/>
      <c r="BI152" s="73"/>
      <c r="BJ152" s="73"/>
      <c r="BK152" s="73"/>
      <c r="BL152" s="73"/>
      <c r="BM152" s="73"/>
      <c r="BN152" s="73"/>
      <c r="BO152" s="73"/>
      <c r="BP152" s="73"/>
      <c r="BQ152" s="73"/>
      <c r="BR152" s="73"/>
      <c r="BS152" s="73"/>
      <c r="BT152" s="73"/>
      <c r="BU152" s="73"/>
      <c r="BV152" s="73"/>
      <c r="BW152" s="73"/>
      <c r="BX152" s="73"/>
      <c r="BY152" s="73"/>
      <c r="BZ152" s="73"/>
      <c r="CA152" s="73"/>
      <c r="CB152" s="73"/>
      <c r="CC152" s="73" t="s">
        <v>354</v>
      </c>
      <c r="CD152" s="73"/>
      <c r="CE152" s="73"/>
      <c r="CF152" s="73"/>
      <c r="CG152" s="73"/>
      <c r="CH152" s="73"/>
      <c r="CI152" s="73"/>
      <c r="CJ152" s="73"/>
      <c r="CK152" s="73"/>
      <c r="CL152" s="73"/>
      <c r="CM152" s="73"/>
      <c r="CN152" s="73"/>
      <c r="CO152" s="73"/>
      <c r="CP152" s="73"/>
      <c r="CQ152" s="73"/>
      <c r="CR152" s="73"/>
      <c r="CS152" s="73"/>
      <c r="CT152" s="73"/>
      <c r="CU152" s="73"/>
      <c r="CV152" s="73"/>
      <c r="CW152" s="73"/>
      <c r="CX152" s="73"/>
      <c r="CY152" s="73"/>
      <c r="CZ152" s="73"/>
      <c r="DA152" s="73"/>
      <c r="DB152" s="73"/>
      <c r="DC152" s="73"/>
      <c r="DD152" s="73"/>
      <c r="DE152" s="73"/>
      <c r="DF152" s="73"/>
      <c r="DG152" s="73"/>
      <c r="DH152" s="73"/>
      <c r="DI152" s="73"/>
      <c r="DJ152" s="73"/>
      <c r="DK152" s="73"/>
      <c r="DL152" s="73"/>
      <c r="DM152" s="73"/>
    </row>
    <row r="153" spans="2:117" ht="21.95" customHeight="1">
      <c r="C153" s="73" t="s">
        <v>347</v>
      </c>
      <c r="D153" s="73"/>
      <c r="E153" s="73"/>
      <c r="F153" s="73"/>
      <c r="G153" s="73" t="s">
        <v>16</v>
      </c>
      <c r="H153" s="73"/>
      <c r="I153" s="73"/>
      <c r="J153" s="73"/>
      <c r="K153" s="73" t="s">
        <v>149</v>
      </c>
      <c r="L153" s="73"/>
      <c r="M153" s="73"/>
      <c r="N153" s="73"/>
      <c r="O153" s="73" t="s">
        <v>150</v>
      </c>
      <c r="P153" s="73"/>
      <c r="Q153" s="73"/>
      <c r="R153" s="73"/>
      <c r="S153" s="73"/>
      <c r="T153" s="73"/>
      <c r="U153" s="73" t="s">
        <v>348</v>
      </c>
      <c r="V153" s="73"/>
      <c r="W153" s="73"/>
      <c r="X153" s="73"/>
      <c r="Y153" s="73"/>
      <c r="Z153" s="73" t="s">
        <v>349</v>
      </c>
      <c r="AA153" s="73"/>
      <c r="AB153" s="73"/>
      <c r="AC153" s="73"/>
      <c r="AD153" s="73"/>
      <c r="AE153" s="73" t="s">
        <v>350</v>
      </c>
      <c r="AF153" s="73"/>
      <c r="AG153" s="73"/>
      <c r="AH153" s="73"/>
      <c r="AI153" s="73"/>
      <c r="AJ153" s="73" t="s">
        <v>156</v>
      </c>
      <c r="AK153" s="73"/>
      <c r="AL153" s="73"/>
      <c r="AM153" s="73"/>
      <c r="AN153" s="73"/>
      <c r="AO153" s="73" t="s">
        <v>157</v>
      </c>
      <c r="AP153" s="73"/>
      <c r="AQ153" s="73"/>
      <c r="AR153" s="73"/>
      <c r="AS153" s="73"/>
      <c r="AT153" s="73" t="s">
        <v>158</v>
      </c>
      <c r="AU153" s="73"/>
      <c r="AV153" s="73"/>
      <c r="AW153" s="73"/>
      <c r="AX153" s="73"/>
      <c r="AY153" s="73" t="s">
        <v>347</v>
      </c>
      <c r="AZ153" s="73"/>
      <c r="BA153" s="73"/>
      <c r="BB153" s="73"/>
      <c r="BC153" s="73" t="s">
        <v>202</v>
      </c>
      <c r="BD153" s="73"/>
      <c r="BE153" s="73"/>
      <c r="BF153" s="73" t="s">
        <v>16</v>
      </c>
      <c r="BG153" s="73"/>
      <c r="BH153" s="73"/>
      <c r="BI153" s="73"/>
      <c r="BJ153" s="73" t="s">
        <v>169</v>
      </c>
      <c r="BK153" s="73"/>
      <c r="BL153" s="73"/>
      <c r="BM153" s="73"/>
      <c r="BN153" s="73" t="s">
        <v>29</v>
      </c>
      <c r="BO153" s="73"/>
      <c r="BP153" s="73"/>
      <c r="BQ153" s="73"/>
      <c r="BR153" s="73"/>
      <c r="BS153" s="73" t="s">
        <v>25</v>
      </c>
      <c r="BT153" s="73"/>
      <c r="BU153" s="73"/>
      <c r="BV153" s="73"/>
      <c r="BW153" s="73"/>
      <c r="BX153" s="73" t="s">
        <v>168</v>
      </c>
      <c r="BY153" s="73"/>
      <c r="BZ153" s="73"/>
      <c r="CA153" s="73"/>
      <c r="CB153" s="73"/>
      <c r="CC153" s="73" t="s">
        <v>347</v>
      </c>
      <c r="CD153" s="73"/>
      <c r="CE153" s="73"/>
      <c r="CF153" s="73"/>
      <c r="CG153" s="73" t="s">
        <v>202</v>
      </c>
      <c r="CH153" s="73"/>
      <c r="CI153" s="73"/>
      <c r="CJ153" s="73" t="s">
        <v>149</v>
      </c>
      <c r="CK153" s="73"/>
      <c r="CL153" s="73"/>
      <c r="CM153" s="73"/>
      <c r="CN153" s="73" t="s">
        <v>150</v>
      </c>
      <c r="CO153" s="73"/>
      <c r="CP153" s="73"/>
      <c r="CQ153" s="73"/>
      <c r="CR153" s="73"/>
      <c r="CS153" s="73"/>
      <c r="CT153" s="73" t="s">
        <v>355</v>
      </c>
      <c r="CU153" s="73"/>
      <c r="CV153" s="73"/>
      <c r="CW153" s="73"/>
      <c r="CX153" s="73"/>
      <c r="CY153" s="73" t="s">
        <v>29</v>
      </c>
      <c r="CZ153" s="73"/>
      <c r="DA153" s="73"/>
      <c r="DB153" s="73"/>
      <c r="DC153" s="73"/>
      <c r="DD153" s="73" t="s">
        <v>25</v>
      </c>
      <c r="DE153" s="73"/>
      <c r="DF153" s="73"/>
      <c r="DG153" s="73"/>
      <c r="DH153" s="73"/>
      <c r="DI153" s="73" t="s">
        <v>168</v>
      </c>
      <c r="DJ153" s="73"/>
      <c r="DK153" s="73"/>
      <c r="DL153" s="73"/>
      <c r="DM153" s="73"/>
    </row>
    <row r="154" spans="2:117" ht="21.95" customHeight="1">
      <c r="C154" s="77">
        <v>2016099901</v>
      </c>
      <c r="D154" s="77"/>
      <c r="E154" s="77"/>
      <c r="F154" s="77"/>
      <c r="G154" s="77">
        <v>2016099901</v>
      </c>
      <c r="H154" s="77"/>
      <c r="I154" s="77"/>
      <c r="J154" s="77"/>
      <c r="K154" s="77" t="s">
        <v>284</v>
      </c>
      <c r="L154" s="77"/>
      <c r="M154" s="77"/>
      <c r="N154" s="77"/>
      <c r="O154" s="77" t="s">
        <v>285</v>
      </c>
      <c r="P154" s="77"/>
      <c r="Q154" s="77"/>
      <c r="R154" s="77"/>
      <c r="S154" s="77"/>
      <c r="T154" s="77"/>
      <c r="U154" s="101">
        <f>SUM(Z154:AI157)</f>
        <v>945000</v>
      </c>
      <c r="V154" s="101"/>
      <c r="W154" s="101"/>
      <c r="X154" s="101"/>
      <c r="Y154" s="101"/>
      <c r="Z154" s="118">
        <v>875000</v>
      </c>
      <c r="AA154" s="119"/>
      <c r="AB154" s="119"/>
      <c r="AC154" s="119"/>
      <c r="AD154" s="120"/>
      <c r="AE154" s="118">
        <v>70000</v>
      </c>
      <c r="AF154" s="119"/>
      <c r="AG154" s="119"/>
      <c r="AH154" s="119"/>
      <c r="AI154" s="120"/>
      <c r="AJ154" s="118">
        <v>875000</v>
      </c>
      <c r="AK154" s="119"/>
      <c r="AL154" s="119"/>
      <c r="AM154" s="119"/>
      <c r="AN154" s="120"/>
      <c r="AO154" s="118">
        <v>70000</v>
      </c>
      <c r="AP154" s="119"/>
      <c r="AQ154" s="119"/>
      <c r="AR154" s="119"/>
      <c r="AS154" s="120"/>
      <c r="AT154" s="101">
        <v>0</v>
      </c>
      <c r="AU154" s="101"/>
      <c r="AV154" s="101"/>
      <c r="AW154" s="101"/>
      <c r="AX154" s="101"/>
      <c r="AY154" s="77">
        <v>2016099901</v>
      </c>
      <c r="AZ154" s="77"/>
      <c r="BA154" s="77"/>
      <c r="BB154" s="77"/>
      <c r="BC154" s="78">
        <v>1</v>
      </c>
      <c r="BD154" s="78"/>
      <c r="BE154" s="78"/>
      <c r="BF154" s="77">
        <v>2016099901</v>
      </c>
      <c r="BG154" s="77"/>
      <c r="BH154" s="77"/>
      <c r="BI154" s="77"/>
      <c r="BJ154" s="77" t="s">
        <v>352</v>
      </c>
      <c r="BK154" s="77"/>
      <c r="BL154" s="77"/>
      <c r="BM154" s="77"/>
      <c r="BN154" s="76">
        <v>750000</v>
      </c>
      <c r="BO154" s="76"/>
      <c r="BP154" s="76"/>
      <c r="BQ154" s="76"/>
      <c r="BR154" s="76"/>
      <c r="BS154" s="76">
        <f>BN154*0.08</f>
        <v>60000</v>
      </c>
      <c r="BT154" s="76"/>
      <c r="BU154" s="76"/>
      <c r="BV154" s="76"/>
      <c r="BW154" s="76"/>
      <c r="BX154" s="76">
        <v>0</v>
      </c>
      <c r="BY154" s="76"/>
      <c r="BZ154" s="76"/>
      <c r="CA154" s="76"/>
      <c r="CB154" s="76"/>
      <c r="CC154" s="77">
        <v>2016099901</v>
      </c>
      <c r="CD154" s="77"/>
      <c r="CE154" s="77"/>
      <c r="CF154" s="77"/>
      <c r="CG154" s="78">
        <v>1</v>
      </c>
      <c r="CH154" s="78"/>
      <c r="CI154" s="78"/>
      <c r="CJ154" s="77" t="s">
        <v>284</v>
      </c>
      <c r="CK154" s="77"/>
      <c r="CL154" s="77"/>
      <c r="CM154" s="77"/>
      <c r="CN154" s="77" t="s">
        <v>285</v>
      </c>
      <c r="CO154" s="77"/>
      <c r="CP154" s="77"/>
      <c r="CQ154" s="77"/>
      <c r="CR154" s="77"/>
      <c r="CS154" s="77"/>
      <c r="CT154" s="81">
        <v>945000</v>
      </c>
      <c r="CU154" s="82"/>
      <c r="CV154" s="82"/>
      <c r="CW154" s="82"/>
      <c r="CX154" s="83"/>
      <c r="CY154" s="81">
        <v>875000</v>
      </c>
      <c r="CZ154" s="82"/>
      <c r="DA154" s="82"/>
      <c r="DB154" s="82"/>
      <c r="DC154" s="83"/>
      <c r="DD154" s="81">
        <v>70000</v>
      </c>
      <c r="DE154" s="82"/>
      <c r="DF154" s="82"/>
      <c r="DG154" s="82"/>
      <c r="DH154" s="83"/>
      <c r="DI154" s="81">
        <v>0</v>
      </c>
      <c r="DJ154" s="82"/>
      <c r="DK154" s="82"/>
      <c r="DL154" s="82"/>
      <c r="DM154" s="83"/>
    </row>
    <row r="155" spans="2:117" ht="21.95" customHeight="1"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101"/>
      <c r="V155" s="101"/>
      <c r="W155" s="101"/>
      <c r="X155" s="101"/>
      <c r="Y155" s="101"/>
      <c r="Z155" s="121"/>
      <c r="AA155" s="122"/>
      <c r="AB155" s="122"/>
      <c r="AC155" s="122"/>
      <c r="AD155" s="123"/>
      <c r="AE155" s="121"/>
      <c r="AF155" s="122"/>
      <c r="AG155" s="122"/>
      <c r="AH155" s="122"/>
      <c r="AI155" s="123"/>
      <c r="AJ155" s="121"/>
      <c r="AK155" s="122"/>
      <c r="AL155" s="122"/>
      <c r="AM155" s="122"/>
      <c r="AN155" s="123"/>
      <c r="AO155" s="121"/>
      <c r="AP155" s="122"/>
      <c r="AQ155" s="122"/>
      <c r="AR155" s="122"/>
      <c r="AS155" s="123"/>
      <c r="AT155" s="101"/>
      <c r="AU155" s="101"/>
      <c r="AV155" s="101"/>
      <c r="AW155" s="101"/>
      <c r="AX155" s="101"/>
      <c r="AY155" s="77">
        <v>2016099901</v>
      </c>
      <c r="AZ155" s="77"/>
      <c r="BA155" s="77"/>
      <c r="BB155" s="77"/>
      <c r="BC155" s="78">
        <v>1</v>
      </c>
      <c r="BD155" s="78"/>
      <c r="BE155" s="78"/>
      <c r="BF155" s="77">
        <v>2016099902</v>
      </c>
      <c r="BG155" s="77"/>
      <c r="BH155" s="77"/>
      <c r="BI155" s="77"/>
      <c r="BJ155" s="77" t="s">
        <v>353</v>
      </c>
      <c r="BK155" s="77"/>
      <c r="BL155" s="77"/>
      <c r="BM155" s="77"/>
      <c r="BN155" s="76">
        <v>50000</v>
      </c>
      <c r="BO155" s="76"/>
      <c r="BP155" s="76"/>
      <c r="BQ155" s="76"/>
      <c r="BR155" s="76"/>
      <c r="BS155" s="76">
        <f>BN155*0.08</f>
        <v>4000</v>
      </c>
      <c r="BT155" s="76"/>
      <c r="BU155" s="76"/>
      <c r="BV155" s="76"/>
      <c r="BW155" s="76"/>
      <c r="BX155" s="76">
        <v>0</v>
      </c>
      <c r="BY155" s="76"/>
      <c r="BZ155" s="76"/>
      <c r="CA155" s="76"/>
      <c r="CB155" s="76"/>
      <c r="CC155" s="77"/>
      <c r="CD155" s="77"/>
      <c r="CE155" s="77"/>
      <c r="CF155" s="77"/>
      <c r="CG155" s="78"/>
      <c r="CH155" s="78"/>
      <c r="CI155" s="78"/>
      <c r="CJ155" s="77"/>
      <c r="CK155" s="77"/>
      <c r="CL155" s="77"/>
      <c r="CM155" s="77"/>
      <c r="CN155" s="77"/>
      <c r="CO155" s="77"/>
      <c r="CP155" s="77"/>
      <c r="CQ155" s="77"/>
      <c r="CR155" s="77"/>
      <c r="CS155" s="77"/>
      <c r="CT155" s="84"/>
      <c r="CU155" s="85"/>
      <c r="CV155" s="85"/>
      <c r="CW155" s="85"/>
      <c r="CX155" s="86"/>
      <c r="CY155" s="84"/>
      <c r="CZ155" s="85"/>
      <c r="DA155" s="85"/>
      <c r="DB155" s="85"/>
      <c r="DC155" s="86"/>
      <c r="DD155" s="84"/>
      <c r="DE155" s="85"/>
      <c r="DF155" s="85"/>
      <c r="DG155" s="85"/>
      <c r="DH155" s="86"/>
      <c r="DI155" s="84"/>
      <c r="DJ155" s="85"/>
      <c r="DK155" s="85"/>
      <c r="DL155" s="85"/>
      <c r="DM155" s="86"/>
    </row>
    <row r="156" spans="2:117" ht="21.95" customHeight="1"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101"/>
      <c r="V156" s="101"/>
      <c r="W156" s="101"/>
      <c r="X156" s="101"/>
      <c r="Y156" s="101"/>
      <c r="Z156" s="121"/>
      <c r="AA156" s="122"/>
      <c r="AB156" s="122"/>
      <c r="AC156" s="122"/>
      <c r="AD156" s="123"/>
      <c r="AE156" s="121"/>
      <c r="AF156" s="122"/>
      <c r="AG156" s="122"/>
      <c r="AH156" s="122"/>
      <c r="AI156" s="123"/>
      <c r="AJ156" s="121"/>
      <c r="AK156" s="122"/>
      <c r="AL156" s="122"/>
      <c r="AM156" s="122"/>
      <c r="AN156" s="123"/>
      <c r="AO156" s="121"/>
      <c r="AP156" s="122"/>
      <c r="AQ156" s="122"/>
      <c r="AR156" s="122"/>
      <c r="AS156" s="123"/>
      <c r="AT156" s="101"/>
      <c r="AU156" s="101"/>
      <c r="AV156" s="101"/>
      <c r="AW156" s="101"/>
      <c r="AX156" s="101"/>
      <c r="AY156" s="77">
        <v>2016099901</v>
      </c>
      <c r="AZ156" s="77"/>
      <c r="BA156" s="77"/>
      <c r="BB156" s="77"/>
      <c r="BC156" s="78">
        <v>1</v>
      </c>
      <c r="BD156" s="78"/>
      <c r="BE156" s="78"/>
      <c r="BF156" s="77">
        <v>2016099903</v>
      </c>
      <c r="BG156" s="77"/>
      <c r="BH156" s="77"/>
      <c r="BI156" s="77"/>
      <c r="BJ156" s="77" t="s">
        <v>353</v>
      </c>
      <c r="BK156" s="77"/>
      <c r="BL156" s="77"/>
      <c r="BM156" s="77"/>
      <c r="BN156" s="76">
        <v>100000</v>
      </c>
      <c r="BO156" s="76"/>
      <c r="BP156" s="76"/>
      <c r="BQ156" s="76"/>
      <c r="BR156" s="76"/>
      <c r="BS156" s="76">
        <f>BN156*0.08</f>
        <v>8000</v>
      </c>
      <c r="BT156" s="76"/>
      <c r="BU156" s="76"/>
      <c r="BV156" s="76"/>
      <c r="BW156" s="76"/>
      <c r="BX156" s="76">
        <v>0</v>
      </c>
      <c r="BY156" s="76"/>
      <c r="BZ156" s="76"/>
      <c r="CA156" s="76"/>
      <c r="CB156" s="76"/>
      <c r="CC156" s="77"/>
      <c r="CD156" s="77"/>
      <c r="CE156" s="77"/>
      <c r="CF156" s="77"/>
      <c r="CG156" s="78"/>
      <c r="CH156" s="78"/>
      <c r="CI156" s="78"/>
      <c r="CJ156" s="77"/>
      <c r="CK156" s="77"/>
      <c r="CL156" s="77"/>
      <c r="CM156" s="77"/>
      <c r="CN156" s="77"/>
      <c r="CO156" s="77"/>
      <c r="CP156" s="77"/>
      <c r="CQ156" s="77"/>
      <c r="CR156" s="77"/>
      <c r="CS156" s="77"/>
      <c r="CT156" s="84"/>
      <c r="CU156" s="85"/>
      <c r="CV156" s="85"/>
      <c r="CW156" s="85"/>
      <c r="CX156" s="86"/>
      <c r="CY156" s="84"/>
      <c r="CZ156" s="85"/>
      <c r="DA156" s="85"/>
      <c r="DB156" s="85"/>
      <c r="DC156" s="86"/>
      <c r="DD156" s="84"/>
      <c r="DE156" s="85"/>
      <c r="DF156" s="85"/>
      <c r="DG156" s="85"/>
      <c r="DH156" s="86"/>
      <c r="DI156" s="84"/>
      <c r="DJ156" s="85"/>
      <c r="DK156" s="85"/>
      <c r="DL156" s="85"/>
      <c r="DM156" s="86"/>
    </row>
    <row r="157" spans="2:117" ht="21.95" customHeight="1"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101"/>
      <c r="V157" s="101"/>
      <c r="W157" s="101"/>
      <c r="X157" s="101"/>
      <c r="Y157" s="101"/>
      <c r="Z157" s="124"/>
      <c r="AA157" s="125"/>
      <c r="AB157" s="125"/>
      <c r="AC157" s="125"/>
      <c r="AD157" s="126"/>
      <c r="AE157" s="124"/>
      <c r="AF157" s="125"/>
      <c r="AG157" s="125"/>
      <c r="AH157" s="125"/>
      <c r="AI157" s="126"/>
      <c r="AJ157" s="124"/>
      <c r="AK157" s="125"/>
      <c r="AL157" s="125"/>
      <c r="AM157" s="125"/>
      <c r="AN157" s="126"/>
      <c r="AO157" s="124"/>
      <c r="AP157" s="125"/>
      <c r="AQ157" s="125"/>
      <c r="AR157" s="125"/>
      <c r="AS157" s="126"/>
      <c r="AT157" s="101"/>
      <c r="AU157" s="101"/>
      <c r="AV157" s="101"/>
      <c r="AW157" s="101"/>
      <c r="AX157" s="101"/>
      <c r="AY157" s="77">
        <v>2016099901</v>
      </c>
      <c r="AZ157" s="77"/>
      <c r="BA157" s="77"/>
      <c r="BB157" s="77"/>
      <c r="BC157" s="78">
        <v>1</v>
      </c>
      <c r="BD157" s="78"/>
      <c r="BE157" s="78"/>
      <c r="BF157" s="77">
        <v>2016099904</v>
      </c>
      <c r="BG157" s="77"/>
      <c r="BH157" s="77"/>
      <c r="BI157" s="77"/>
      <c r="BJ157" s="77" t="s">
        <v>353</v>
      </c>
      <c r="BK157" s="77"/>
      <c r="BL157" s="77"/>
      <c r="BM157" s="77"/>
      <c r="BN157" s="79">
        <v>-25000</v>
      </c>
      <c r="BO157" s="79"/>
      <c r="BP157" s="79"/>
      <c r="BQ157" s="79"/>
      <c r="BR157" s="79"/>
      <c r="BS157" s="79">
        <f>BN157*0.08</f>
        <v>-2000</v>
      </c>
      <c r="BT157" s="79"/>
      <c r="BU157" s="79"/>
      <c r="BV157" s="79"/>
      <c r="BW157" s="79"/>
      <c r="BX157" s="76">
        <v>0</v>
      </c>
      <c r="BY157" s="76"/>
      <c r="BZ157" s="76"/>
      <c r="CA157" s="76"/>
      <c r="CB157" s="76"/>
      <c r="CC157" s="77"/>
      <c r="CD157" s="77"/>
      <c r="CE157" s="77"/>
      <c r="CF157" s="77"/>
      <c r="CG157" s="78"/>
      <c r="CH157" s="78"/>
      <c r="CI157" s="78"/>
      <c r="CJ157" s="77"/>
      <c r="CK157" s="77"/>
      <c r="CL157" s="77"/>
      <c r="CM157" s="77"/>
      <c r="CN157" s="77"/>
      <c r="CO157" s="77"/>
      <c r="CP157" s="77"/>
      <c r="CQ157" s="77"/>
      <c r="CR157" s="77"/>
      <c r="CS157" s="77"/>
      <c r="CT157" s="87"/>
      <c r="CU157" s="88"/>
      <c r="CV157" s="88"/>
      <c r="CW157" s="88"/>
      <c r="CX157" s="89"/>
      <c r="CY157" s="87"/>
      <c r="CZ157" s="88"/>
      <c r="DA157" s="88"/>
      <c r="DB157" s="88"/>
      <c r="DC157" s="89"/>
      <c r="DD157" s="87"/>
      <c r="DE157" s="88"/>
      <c r="DF157" s="88"/>
      <c r="DG157" s="88"/>
      <c r="DH157" s="89"/>
      <c r="DI157" s="87"/>
      <c r="DJ157" s="88"/>
      <c r="DK157" s="88"/>
      <c r="DL157" s="88"/>
      <c r="DM157" s="89"/>
    </row>
    <row r="159" spans="2:117" ht="21.95" customHeight="1">
      <c r="B159" s="37" t="s">
        <v>357</v>
      </c>
    </row>
    <row r="160" spans="2:117" ht="21.95" customHeight="1">
      <c r="C160" s="95" t="s">
        <v>301</v>
      </c>
      <c r="D160" s="95"/>
      <c r="E160" s="95"/>
      <c r="F160" s="113" t="s">
        <v>292</v>
      </c>
      <c r="G160" s="114"/>
      <c r="H160" s="114"/>
      <c r="I160" s="114"/>
      <c r="J160" s="114"/>
      <c r="K160" s="114"/>
      <c r="L160" s="114"/>
      <c r="M160" s="114"/>
      <c r="N160" s="114"/>
      <c r="O160" s="115"/>
    </row>
    <row r="162" spans="3:46" ht="21.95" customHeight="1">
      <c r="C162" s="116"/>
      <c r="D162" s="116"/>
      <c r="E162" s="116"/>
      <c r="F162" s="117" t="s">
        <v>263</v>
      </c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 t="s">
        <v>265</v>
      </c>
      <c r="S162" s="117"/>
      <c r="T162" s="117"/>
      <c r="U162" s="117"/>
      <c r="V162" s="117"/>
      <c r="W162" s="117"/>
      <c r="X162" s="117"/>
      <c r="Y162" s="117"/>
      <c r="Z162" s="117"/>
      <c r="AA162" s="117" t="s">
        <v>38</v>
      </c>
      <c r="AB162" s="117"/>
      <c r="AC162" s="117"/>
      <c r="AD162" s="117"/>
      <c r="AE162" s="117"/>
      <c r="AF162" s="117" t="s">
        <v>266</v>
      </c>
      <c r="AG162" s="117"/>
      <c r="AH162" s="117"/>
      <c r="AI162" s="117"/>
      <c r="AJ162" s="117"/>
      <c r="AK162" s="117" t="s">
        <v>270</v>
      </c>
      <c r="AL162" s="117"/>
      <c r="AM162" s="117"/>
      <c r="AN162" s="117"/>
      <c r="AO162" s="117"/>
      <c r="AP162" s="117" t="s">
        <v>267</v>
      </c>
      <c r="AQ162" s="117"/>
      <c r="AR162" s="117"/>
      <c r="AS162" s="117"/>
      <c r="AT162" s="117"/>
    </row>
    <row r="163" spans="3:46" ht="21.95" customHeight="1">
      <c r="C163" s="95"/>
      <c r="D163" s="95"/>
      <c r="E163" s="95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101"/>
      <c r="S163" s="101"/>
      <c r="T163" s="101"/>
      <c r="U163" s="101"/>
      <c r="V163" s="101"/>
      <c r="W163" s="95" t="s">
        <v>264</v>
      </c>
      <c r="X163" s="95"/>
      <c r="Y163" s="95"/>
      <c r="Z163" s="95"/>
      <c r="AA163" s="101"/>
      <c r="AB163" s="101"/>
      <c r="AC163" s="101"/>
      <c r="AD163" s="101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</row>
    <row r="164" spans="3:46" ht="21.95" customHeight="1">
      <c r="C164" s="95"/>
      <c r="D164" s="95"/>
      <c r="E164" s="95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101"/>
      <c r="S164" s="101"/>
      <c r="T164" s="101"/>
      <c r="U164" s="101"/>
      <c r="V164" s="101"/>
      <c r="W164" s="95" t="s">
        <v>197</v>
      </c>
      <c r="X164" s="95"/>
      <c r="Y164" s="95"/>
      <c r="Z164" s="95"/>
      <c r="AA164" s="112"/>
      <c r="AB164" s="112"/>
      <c r="AC164" s="112"/>
      <c r="AD164" s="112"/>
      <c r="AE164" s="112"/>
      <c r="AF164" s="112" t="s">
        <v>342</v>
      </c>
      <c r="AG164" s="112"/>
      <c r="AH164" s="112"/>
      <c r="AI164" s="112"/>
      <c r="AJ164" s="112"/>
      <c r="AK164" s="112"/>
      <c r="AL164" s="112"/>
      <c r="AM164" s="112"/>
      <c r="AN164" s="112"/>
      <c r="AO164" s="112"/>
      <c r="AP164" s="112"/>
      <c r="AQ164" s="112"/>
      <c r="AR164" s="112"/>
      <c r="AS164" s="112"/>
      <c r="AT164" s="112"/>
    </row>
    <row r="165" spans="3:46" ht="21.95" customHeight="1">
      <c r="C165" s="95"/>
      <c r="D165" s="95"/>
      <c r="E165" s="95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101"/>
      <c r="S165" s="101"/>
      <c r="T165" s="101"/>
      <c r="U165" s="101"/>
      <c r="V165" s="101"/>
      <c r="W165" s="95" t="s">
        <v>32</v>
      </c>
      <c r="X165" s="95"/>
      <c r="Y165" s="95"/>
      <c r="Z165" s="95"/>
      <c r="AA165" s="101"/>
      <c r="AB165" s="101"/>
      <c r="AC165" s="101"/>
      <c r="AD165" s="101"/>
      <c r="AE165" s="101"/>
      <c r="AF165" s="101">
        <f>AF175</f>
        <v>945000</v>
      </c>
      <c r="AG165" s="101"/>
      <c r="AH165" s="101"/>
      <c r="AI165" s="101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</row>
    <row r="166" spans="3:46" ht="21.95" customHeight="1">
      <c r="C166" s="73" t="s">
        <v>268</v>
      </c>
      <c r="D166" s="73"/>
      <c r="E166" s="73"/>
      <c r="F166" s="75" t="s">
        <v>269</v>
      </c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80">
        <v>1500000</v>
      </c>
      <c r="S166" s="80"/>
      <c r="T166" s="80"/>
      <c r="U166" s="80"/>
      <c r="V166" s="80"/>
      <c r="W166" s="73" t="s">
        <v>29</v>
      </c>
      <c r="X166" s="73"/>
      <c r="Y166" s="73"/>
      <c r="Z166" s="73"/>
      <c r="AA166" s="80">
        <f t="shared" ref="AA166:AA174" si="5">SUM(AF166:AO166)</f>
        <v>750000</v>
      </c>
      <c r="AB166" s="80"/>
      <c r="AC166" s="80"/>
      <c r="AD166" s="80"/>
      <c r="AE166" s="80"/>
      <c r="AF166" s="80">
        <v>750000</v>
      </c>
      <c r="AG166" s="80"/>
      <c r="AH166" s="80"/>
      <c r="AI166" s="80"/>
      <c r="AJ166" s="80"/>
      <c r="AK166" s="80"/>
      <c r="AL166" s="80"/>
      <c r="AM166" s="80"/>
      <c r="AN166" s="80"/>
      <c r="AO166" s="80"/>
      <c r="AP166" s="80">
        <f t="shared" ref="AP166:AP174" si="6">R166-AA166</f>
        <v>750000</v>
      </c>
      <c r="AQ166" s="80"/>
      <c r="AR166" s="80"/>
      <c r="AS166" s="80"/>
      <c r="AT166" s="80"/>
    </row>
    <row r="167" spans="3:46" ht="21.95" customHeight="1">
      <c r="C167" s="73"/>
      <c r="D167" s="73"/>
      <c r="E167" s="73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80">
        <f>R166*0.08</f>
        <v>120000</v>
      </c>
      <c r="S167" s="80"/>
      <c r="T167" s="80"/>
      <c r="U167" s="80"/>
      <c r="V167" s="80"/>
      <c r="W167" s="73" t="s">
        <v>25</v>
      </c>
      <c r="X167" s="73"/>
      <c r="Y167" s="73"/>
      <c r="Z167" s="73"/>
      <c r="AA167" s="80">
        <f t="shared" si="5"/>
        <v>60000</v>
      </c>
      <c r="AB167" s="80"/>
      <c r="AC167" s="80"/>
      <c r="AD167" s="80"/>
      <c r="AE167" s="80"/>
      <c r="AF167" s="80">
        <v>60000</v>
      </c>
      <c r="AG167" s="80"/>
      <c r="AH167" s="80"/>
      <c r="AI167" s="80"/>
      <c r="AJ167" s="80"/>
      <c r="AK167" s="80"/>
      <c r="AL167" s="80"/>
      <c r="AM167" s="80"/>
      <c r="AN167" s="80"/>
      <c r="AO167" s="80"/>
      <c r="AP167" s="80">
        <f t="shared" si="6"/>
        <v>60000</v>
      </c>
      <c r="AQ167" s="80"/>
      <c r="AR167" s="80"/>
      <c r="AS167" s="80"/>
      <c r="AT167" s="80"/>
    </row>
    <row r="168" spans="3:46" ht="21.95" customHeight="1">
      <c r="C168" s="73"/>
      <c r="D168" s="73"/>
      <c r="E168" s="73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80"/>
      <c r="S168" s="80"/>
      <c r="T168" s="80"/>
      <c r="U168" s="80"/>
      <c r="V168" s="80"/>
      <c r="W168" s="73" t="s">
        <v>280</v>
      </c>
      <c r="X168" s="73"/>
      <c r="Y168" s="73"/>
      <c r="Z168" s="73"/>
      <c r="AA168" s="80">
        <f t="shared" si="5"/>
        <v>0</v>
      </c>
      <c r="AB168" s="80"/>
      <c r="AC168" s="80"/>
      <c r="AD168" s="80"/>
      <c r="AE168" s="80"/>
      <c r="AF168" s="80">
        <v>0</v>
      </c>
      <c r="AG168" s="80"/>
      <c r="AH168" s="80"/>
      <c r="AI168" s="80"/>
      <c r="AJ168" s="80"/>
      <c r="AK168" s="80"/>
      <c r="AL168" s="80"/>
      <c r="AM168" s="80"/>
      <c r="AN168" s="80"/>
      <c r="AO168" s="80"/>
      <c r="AP168" s="80">
        <f t="shared" si="6"/>
        <v>0</v>
      </c>
      <c r="AQ168" s="80"/>
      <c r="AR168" s="80"/>
      <c r="AS168" s="80"/>
      <c r="AT168" s="80"/>
    </row>
    <row r="169" spans="3:46" ht="21.95" customHeight="1">
      <c r="C169" s="110" t="s">
        <v>271</v>
      </c>
      <c r="D169" s="110"/>
      <c r="E169" s="110"/>
      <c r="F169" s="111" t="s">
        <v>272</v>
      </c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08">
        <v>100000</v>
      </c>
      <c r="S169" s="108"/>
      <c r="T169" s="108"/>
      <c r="U169" s="108"/>
      <c r="V169" s="108"/>
      <c r="W169" s="110" t="s">
        <v>273</v>
      </c>
      <c r="X169" s="110"/>
      <c r="Y169" s="110"/>
      <c r="Z169" s="110"/>
      <c r="AA169" s="108">
        <f t="shared" si="5"/>
        <v>50000</v>
      </c>
      <c r="AB169" s="108"/>
      <c r="AC169" s="108"/>
      <c r="AD169" s="108"/>
      <c r="AE169" s="108"/>
      <c r="AF169" s="108">
        <v>50000</v>
      </c>
      <c r="AG169" s="108"/>
      <c r="AH169" s="108"/>
      <c r="AI169" s="108"/>
      <c r="AJ169" s="108"/>
      <c r="AK169" s="108"/>
      <c r="AL169" s="108"/>
      <c r="AM169" s="108"/>
      <c r="AN169" s="108"/>
      <c r="AO169" s="108"/>
      <c r="AP169" s="108">
        <f t="shared" si="6"/>
        <v>50000</v>
      </c>
      <c r="AQ169" s="108"/>
      <c r="AR169" s="108"/>
      <c r="AS169" s="108"/>
      <c r="AT169" s="108"/>
    </row>
    <row r="170" spans="3:46" ht="21.95" customHeight="1">
      <c r="C170" s="110"/>
      <c r="D170" s="110"/>
      <c r="E170" s="110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08">
        <f>R169*0.08</f>
        <v>8000</v>
      </c>
      <c r="S170" s="108"/>
      <c r="T170" s="108"/>
      <c r="U170" s="108"/>
      <c r="V170" s="108"/>
      <c r="W170" s="110" t="s">
        <v>274</v>
      </c>
      <c r="X170" s="110"/>
      <c r="Y170" s="110"/>
      <c r="Z170" s="110"/>
      <c r="AA170" s="108">
        <f t="shared" si="5"/>
        <v>4000</v>
      </c>
      <c r="AB170" s="108"/>
      <c r="AC170" s="108"/>
      <c r="AD170" s="108"/>
      <c r="AE170" s="108"/>
      <c r="AF170" s="108">
        <v>4000</v>
      </c>
      <c r="AG170" s="108"/>
      <c r="AH170" s="108"/>
      <c r="AI170" s="108"/>
      <c r="AJ170" s="108"/>
      <c r="AK170" s="108"/>
      <c r="AL170" s="108"/>
      <c r="AM170" s="108"/>
      <c r="AN170" s="108"/>
      <c r="AO170" s="108"/>
      <c r="AP170" s="108">
        <f t="shared" si="6"/>
        <v>4000</v>
      </c>
      <c r="AQ170" s="108"/>
      <c r="AR170" s="108"/>
      <c r="AS170" s="108"/>
      <c r="AT170" s="108"/>
    </row>
    <row r="171" spans="3:46" ht="21.95" customHeight="1">
      <c r="C171" s="73" t="s">
        <v>275</v>
      </c>
      <c r="D171" s="73"/>
      <c r="E171" s="73"/>
      <c r="F171" s="75" t="s">
        <v>276</v>
      </c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80">
        <v>200000</v>
      </c>
      <c r="S171" s="80"/>
      <c r="T171" s="80"/>
      <c r="U171" s="80"/>
      <c r="V171" s="80"/>
      <c r="W171" s="73" t="s">
        <v>29</v>
      </c>
      <c r="X171" s="73"/>
      <c r="Y171" s="73"/>
      <c r="Z171" s="73"/>
      <c r="AA171" s="80">
        <f t="shared" si="5"/>
        <v>100000</v>
      </c>
      <c r="AB171" s="80"/>
      <c r="AC171" s="80"/>
      <c r="AD171" s="80"/>
      <c r="AE171" s="80"/>
      <c r="AF171" s="80">
        <v>100000</v>
      </c>
      <c r="AG171" s="80"/>
      <c r="AH171" s="80"/>
      <c r="AI171" s="80"/>
      <c r="AJ171" s="80"/>
      <c r="AK171" s="80"/>
      <c r="AL171" s="80"/>
      <c r="AM171" s="80"/>
      <c r="AN171" s="80"/>
      <c r="AO171" s="80"/>
      <c r="AP171" s="80">
        <f t="shared" si="6"/>
        <v>100000</v>
      </c>
      <c r="AQ171" s="80"/>
      <c r="AR171" s="80"/>
      <c r="AS171" s="80"/>
      <c r="AT171" s="80"/>
    </row>
    <row r="172" spans="3:46" ht="21.95" customHeight="1">
      <c r="C172" s="73"/>
      <c r="D172" s="73"/>
      <c r="E172" s="73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80">
        <f>R171*0.08</f>
        <v>16000</v>
      </c>
      <c r="S172" s="80"/>
      <c r="T172" s="80"/>
      <c r="U172" s="80"/>
      <c r="V172" s="80"/>
      <c r="W172" s="73" t="s">
        <v>25</v>
      </c>
      <c r="X172" s="73"/>
      <c r="Y172" s="73"/>
      <c r="Z172" s="73"/>
      <c r="AA172" s="80">
        <f t="shared" si="5"/>
        <v>8000</v>
      </c>
      <c r="AB172" s="80"/>
      <c r="AC172" s="80"/>
      <c r="AD172" s="80"/>
      <c r="AE172" s="80"/>
      <c r="AF172" s="80">
        <v>8000</v>
      </c>
      <c r="AG172" s="80"/>
      <c r="AH172" s="80"/>
      <c r="AI172" s="80"/>
      <c r="AJ172" s="80"/>
      <c r="AK172" s="80"/>
      <c r="AL172" s="80"/>
      <c r="AM172" s="80"/>
      <c r="AN172" s="80"/>
      <c r="AO172" s="80"/>
      <c r="AP172" s="80">
        <f t="shared" si="6"/>
        <v>8000</v>
      </c>
      <c r="AQ172" s="80"/>
      <c r="AR172" s="80"/>
      <c r="AS172" s="80"/>
      <c r="AT172" s="80"/>
    </row>
    <row r="173" spans="3:46" ht="21.95" customHeight="1">
      <c r="C173" s="110" t="s">
        <v>271</v>
      </c>
      <c r="D173" s="110"/>
      <c r="E173" s="110"/>
      <c r="F173" s="111" t="s">
        <v>277</v>
      </c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09">
        <v>-50000</v>
      </c>
      <c r="S173" s="109"/>
      <c r="T173" s="109"/>
      <c r="U173" s="109"/>
      <c r="V173" s="109"/>
      <c r="W173" s="110" t="s">
        <v>273</v>
      </c>
      <c r="X173" s="110"/>
      <c r="Y173" s="110"/>
      <c r="Z173" s="110"/>
      <c r="AA173" s="109">
        <f t="shared" si="5"/>
        <v>-25000</v>
      </c>
      <c r="AB173" s="109"/>
      <c r="AC173" s="109"/>
      <c r="AD173" s="109"/>
      <c r="AE173" s="109"/>
      <c r="AF173" s="109">
        <v>-25000</v>
      </c>
      <c r="AG173" s="109"/>
      <c r="AH173" s="109"/>
      <c r="AI173" s="109"/>
      <c r="AJ173" s="109"/>
      <c r="AK173" s="108"/>
      <c r="AL173" s="108"/>
      <c r="AM173" s="108"/>
      <c r="AN173" s="108"/>
      <c r="AO173" s="108"/>
      <c r="AP173" s="109">
        <f t="shared" si="6"/>
        <v>-25000</v>
      </c>
      <c r="AQ173" s="109"/>
      <c r="AR173" s="109"/>
      <c r="AS173" s="109"/>
      <c r="AT173" s="109"/>
    </row>
    <row r="174" spans="3:46" ht="21.95" customHeight="1">
      <c r="C174" s="110"/>
      <c r="D174" s="110"/>
      <c r="E174" s="110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09">
        <f>R173*0.08</f>
        <v>-4000</v>
      </c>
      <c r="S174" s="109"/>
      <c r="T174" s="109"/>
      <c r="U174" s="109"/>
      <c r="V174" s="109"/>
      <c r="W174" s="110" t="s">
        <v>274</v>
      </c>
      <c r="X174" s="110"/>
      <c r="Y174" s="110"/>
      <c r="Z174" s="110"/>
      <c r="AA174" s="109">
        <f t="shared" si="5"/>
        <v>-2000</v>
      </c>
      <c r="AB174" s="109"/>
      <c r="AC174" s="109"/>
      <c r="AD174" s="109"/>
      <c r="AE174" s="109"/>
      <c r="AF174" s="109">
        <v>-2000</v>
      </c>
      <c r="AG174" s="109"/>
      <c r="AH174" s="109"/>
      <c r="AI174" s="109"/>
      <c r="AJ174" s="109"/>
      <c r="AK174" s="108"/>
      <c r="AL174" s="108"/>
      <c r="AM174" s="108"/>
      <c r="AN174" s="108"/>
      <c r="AO174" s="108"/>
      <c r="AP174" s="109">
        <f t="shared" si="6"/>
        <v>-2000</v>
      </c>
      <c r="AQ174" s="109"/>
      <c r="AR174" s="109"/>
      <c r="AS174" s="109"/>
      <c r="AT174" s="109"/>
    </row>
    <row r="175" spans="3:46" ht="21.95" customHeight="1">
      <c r="C175" s="103" t="s">
        <v>38</v>
      </c>
      <c r="D175" s="103"/>
      <c r="E175" s="103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2">
        <f>SUM(R176:V177)</f>
        <v>1890000</v>
      </c>
      <c r="S175" s="102"/>
      <c r="T175" s="102"/>
      <c r="U175" s="102"/>
      <c r="V175" s="102"/>
      <c r="W175" s="105" t="s">
        <v>273</v>
      </c>
      <c r="X175" s="106"/>
      <c r="Y175" s="106"/>
      <c r="Z175" s="107"/>
      <c r="AA175" s="102"/>
      <c r="AB175" s="102"/>
      <c r="AC175" s="102"/>
      <c r="AD175" s="102"/>
      <c r="AE175" s="102"/>
      <c r="AF175" s="102">
        <f>SUM(AF176:AJ178)</f>
        <v>945000</v>
      </c>
      <c r="AG175" s="102"/>
      <c r="AH175" s="102"/>
      <c r="AI175" s="102"/>
      <c r="AJ175" s="102"/>
      <c r="AK175" s="102"/>
      <c r="AL175" s="102"/>
      <c r="AM175" s="102"/>
      <c r="AN175" s="102"/>
      <c r="AO175" s="102"/>
      <c r="AP175" s="102"/>
      <c r="AQ175" s="102"/>
      <c r="AR175" s="102"/>
      <c r="AS175" s="102"/>
      <c r="AT175" s="102"/>
    </row>
    <row r="176" spans="3:46" ht="21.95" customHeight="1">
      <c r="C176" s="103"/>
      <c r="D176" s="103"/>
      <c r="E176" s="103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2">
        <f>SUM(R166,R169,R171,R173)</f>
        <v>1750000</v>
      </c>
      <c r="S176" s="102"/>
      <c r="T176" s="102"/>
      <c r="U176" s="102"/>
      <c r="V176" s="102"/>
      <c r="W176" s="103" t="s">
        <v>278</v>
      </c>
      <c r="X176" s="103"/>
      <c r="Y176" s="103"/>
      <c r="Z176" s="103"/>
      <c r="AA176" s="102">
        <f>SUM(AA166,AA169,AA171,AA173)</f>
        <v>875000</v>
      </c>
      <c r="AB176" s="102"/>
      <c r="AC176" s="102"/>
      <c r="AD176" s="102"/>
      <c r="AE176" s="102"/>
      <c r="AF176" s="102">
        <f>SUM(AF166,AF169,AF171,AF173)</f>
        <v>875000</v>
      </c>
      <c r="AG176" s="102"/>
      <c r="AH176" s="102"/>
      <c r="AI176" s="102"/>
      <c r="AJ176" s="102"/>
      <c r="AK176" s="102"/>
      <c r="AL176" s="102"/>
      <c r="AM176" s="102"/>
      <c r="AN176" s="102"/>
      <c r="AO176" s="102"/>
      <c r="AP176" s="102">
        <f>R176-AA176</f>
        <v>875000</v>
      </c>
      <c r="AQ176" s="102"/>
      <c r="AR176" s="102"/>
      <c r="AS176" s="102"/>
      <c r="AT176" s="102"/>
    </row>
    <row r="177" spans="3:71" ht="21.95" customHeight="1">
      <c r="C177" s="103"/>
      <c r="D177" s="103"/>
      <c r="E177" s="103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2">
        <f>SUM(R167,R170,R172,R174)</f>
        <v>140000</v>
      </c>
      <c r="S177" s="102"/>
      <c r="T177" s="102"/>
      <c r="U177" s="102"/>
      <c r="V177" s="102"/>
      <c r="W177" s="103" t="s">
        <v>279</v>
      </c>
      <c r="X177" s="103"/>
      <c r="Y177" s="103"/>
      <c r="Z177" s="103"/>
      <c r="AA177" s="102">
        <f>SUM(AA167,AA170,AA172,AA174)</f>
        <v>70000</v>
      </c>
      <c r="AB177" s="102"/>
      <c r="AC177" s="102"/>
      <c r="AD177" s="102"/>
      <c r="AE177" s="102"/>
      <c r="AF177" s="102">
        <f>SUM(AF167,AF170,AF172,AF174)</f>
        <v>70000</v>
      </c>
      <c r="AG177" s="102"/>
      <c r="AH177" s="102"/>
      <c r="AI177" s="102"/>
      <c r="AJ177" s="102"/>
      <c r="AK177" s="102"/>
      <c r="AL177" s="102"/>
      <c r="AM177" s="102"/>
      <c r="AN177" s="102"/>
      <c r="AO177" s="102"/>
      <c r="AP177" s="102">
        <f>R177-AA177</f>
        <v>70000</v>
      </c>
      <c r="AQ177" s="102"/>
      <c r="AR177" s="102"/>
      <c r="AS177" s="102"/>
      <c r="AT177" s="102"/>
    </row>
    <row r="178" spans="3:71" ht="21.95" customHeight="1">
      <c r="C178" s="103"/>
      <c r="D178" s="103"/>
      <c r="E178" s="103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2"/>
      <c r="S178" s="102"/>
      <c r="T178" s="102"/>
      <c r="U178" s="102"/>
      <c r="V178" s="102"/>
      <c r="W178" s="103" t="s">
        <v>280</v>
      </c>
      <c r="X178" s="103"/>
      <c r="Y178" s="103"/>
      <c r="Z178" s="103"/>
      <c r="AA178" s="102">
        <f>AA168</f>
        <v>0</v>
      </c>
      <c r="AB178" s="102"/>
      <c r="AC178" s="102"/>
      <c r="AD178" s="102"/>
      <c r="AE178" s="102"/>
      <c r="AF178" s="102">
        <f>AF168</f>
        <v>0</v>
      </c>
      <c r="AG178" s="102"/>
      <c r="AH178" s="102"/>
      <c r="AI178" s="102"/>
      <c r="AJ178" s="102"/>
      <c r="AK178" s="102"/>
      <c r="AL178" s="102"/>
      <c r="AM178" s="102"/>
      <c r="AN178" s="102"/>
      <c r="AO178" s="102"/>
      <c r="AP178" s="102"/>
      <c r="AQ178" s="102"/>
      <c r="AR178" s="102"/>
      <c r="AS178" s="102"/>
      <c r="AT178" s="102"/>
    </row>
    <row r="179" spans="3:71" ht="21.95" customHeight="1">
      <c r="C179" s="95"/>
      <c r="D179" s="95"/>
      <c r="E179" s="95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101"/>
      <c r="S179" s="101"/>
      <c r="T179" s="101"/>
      <c r="U179" s="101"/>
      <c r="V179" s="101"/>
      <c r="W179" s="95" t="s">
        <v>219</v>
      </c>
      <c r="X179" s="95"/>
      <c r="Y179" s="95"/>
      <c r="Z179" s="95"/>
      <c r="AA179" s="101"/>
      <c r="AB179" s="101"/>
      <c r="AC179" s="101"/>
      <c r="AD179" s="101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</row>
    <row r="180" spans="3:71" ht="21.95" customHeight="1">
      <c r="C180" s="95"/>
      <c r="D180" s="95"/>
      <c r="E180" s="95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101"/>
      <c r="S180" s="101"/>
      <c r="T180" s="101"/>
      <c r="U180" s="101"/>
      <c r="V180" s="101"/>
      <c r="W180" s="95" t="s">
        <v>224</v>
      </c>
      <c r="X180" s="95"/>
      <c r="Y180" s="95"/>
      <c r="Z180" s="95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</row>
    <row r="181" spans="3:71" ht="21.95" customHeight="1">
      <c r="C181" s="95"/>
      <c r="D181" s="95"/>
      <c r="E181" s="95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101"/>
      <c r="S181" s="101"/>
      <c r="T181" s="101"/>
      <c r="U181" s="101"/>
      <c r="V181" s="101"/>
      <c r="W181" s="95" t="s">
        <v>281</v>
      </c>
      <c r="X181" s="95"/>
      <c r="Y181" s="95"/>
      <c r="Z181" s="95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</row>
    <row r="182" spans="3:71" ht="21.95" customHeight="1">
      <c r="C182" s="95"/>
      <c r="D182" s="95"/>
      <c r="E182" s="95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101"/>
      <c r="S182" s="101"/>
      <c r="T182" s="101"/>
      <c r="U182" s="101"/>
      <c r="V182" s="101"/>
      <c r="W182" s="95" t="s">
        <v>282</v>
      </c>
      <c r="X182" s="95"/>
      <c r="Y182" s="95"/>
      <c r="Z182" s="95"/>
      <c r="AA182" s="101"/>
      <c r="AB182" s="101"/>
      <c r="AC182" s="101"/>
      <c r="AD182" s="101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</row>
    <row r="184" spans="3:71" ht="21.95" customHeight="1">
      <c r="C184" s="73" t="s">
        <v>304</v>
      </c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91" t="s">
        <v>293</v>
      </c>
      <c r="AF184" s="92"/>
      <c r="AG184" s="92"/>
      <c r="AH184" s="92"/>
      <c r="AI184" s="92"/>
      <c r="AJ184" s="92"/>
      <c r="AK184" s="92"/>
      <c r="AL184" s="92"/>
      <c r="AM184" s="92"/>
      <c r="AN184" s="92"/>
      <c r="AO184" s="93"/>
      <c r="AP184" s="91" t="s">
        <v>296</v>
      </c>
      <c r="AQ184" s="92"/>
      <c r="AR184" s="92"/>
      <c r="AS184" s="92"/>
      <c r="AT184" s="92"/>
      <c r="AU184" s="92"/>
      <c r="AV184" s="92"/>
      <c r="AW184" s="92"/>
      <c r="AX184" s="92"/>
      <c r="AY184" s="92"/>
      <c r="AZ184" s="93"/>
      <c r="BA184" s="73" t="s">
        <v>302</v>
      </c>
      <c r="BB184" s="73"/>
      <c r="BC184" s="73"/>
      <c r="BD184" s="73"/>
      <c r="BE184" s="73"/>
      <c r="BF184" s="73" t="s">
        <v>305</v>
      </c>
      <c r="BG184" s="73"/>
      <c r="BH184" s="73"/>
      <c r="BI184" s="73"/>
      <c r="BJ184" s="73"/>
      <c r="BK184" s="73"/>
      <c r="BL184" s="73" t="s">
        <v>307</v>
      </c>
      <c r="BM184" s="73"/>
      <c r="BN184" s="73"/>
      <c r="BO184" s="73"/>
      <c r="BP184" s="73"/>
      <c r="BQ184" s="73"/>
      <c r="BR184" s="73"/>
      <c r="BS184" s="73"/>
    </row>
    <row r="185" spans="3:71" ht="21.95" customHeight="1">
      <c r="C185" s="73" t="s">
        <v>16</v>
      </c>
      <c r="D185" s="73"/>
      <c r="E185" s="73"/>
      <c r="F185" s="73"/>
      <c r="G185" s="73" t="s">
        <v>286</v>
      </c>
      <c r="H185" s="73"/>
      <c r="I185" s="73"/>
      <c r="J185" s="73"/>
      <c r="K185" s="73"/>
      <c r="L185" s="73" t="s">
        <v>149</v>
      </c>
      <c r="M185" s="73"/>
      <c r="N185" s="73"/>
      <c r="O185" s="73"/>
      <c r="P185" s="73" t="s">
        <v>150</v>
      </c>
      <c r="Q185" s="73"/>
      <c r="R185" s="73"/>
      <c r="S185" s="73"/>
      <c r="T185" s="73"/>
      <c r="U185" s="73"/>
      <c r="V185" s="73" t="s">
        <v>297</v>
      </c>
      <c r="W185" s="73"/>
      <c r="X185" s="73"/>
      <c r="Y185" s="73"/>
      <c r="Z185" s="73"/>
      <c r="AA185" s="75" t="s">
        <v>299</v>
      </c>
      <c r="AB185" s="75"/>
      <c r="AC185" s="75"/>
      <c r="AD185" s="75"/>
      <c r="AE185" s="73" t="s">
        <v>289</v>
      </c>
      <c r="AF185" s="73"/>
      <c r="AG185" s="73"/>
      <c r="AH185" s="73"/>
      <c r="AI185" s="73" t="s">
        <v>291</v>
      </c>
      <c r="AJ185" s="73"/>
      <c r="AK185" s="73"/>
      <c r="AL185" s="73"/>
      <c r="AM185" s="73"/>
      <c r="AN185" s="73"/>
      <c r="AO185" s="73"/>
      <c r="AP185" s="73" t="s">
        <v>289</v>
      </c>
      <c r="AQ185" s="73"/>
      <c r="AR185" s="73"/>
      <c r="AS185" s="73"/>
      <c r="AT185" s="73" t="s">
        <v>291</v>
      </c>
      <c r="AU185" s="73"/>
      <c r="AV185" s="73"/>
      <c r="AW185" s="73"/>
      <c r="AX185" s="73"/>
      <c r="AY185" s="73"/>
      <c r="AZ185" s="73"/>
      <c r="BA185" s="73" t="s">
        <v>303</v>
      </c>
      <c r="BB185" s="73"/>
      <c r="BC185" s="73"/>
      <c r="BD185" s="73"/>
      <c r="BE185" s="73"/>
      <c r="BF185" s="73" t="s">
        <v>306</v>
      </c>
      <c r="BG185" s="73"/>
      <c r="BH185" s="73"/>
      <c r="BI185" s="73"/>
      <c r="BJ185" s="73"/>
      <c r="BK185" s="73"/>
      <c r="BL185" s="73" t="s">
        <v>308</v>
      </c>
      <c r="BM185" s="73"/>
      <c r="BN185" s="73"/>
      <c r="BO185" s="73"/>
      <c r="BP185" s="73" t="s">
        <v>309</v>
      </c>
      <c r="BQ185" s="73"/>
      <c r="BR185" s="73"/>
      <c r="BS185" s="73"/>
    </row>
    <row r="186" spans="3:71" ht="21.95" customHeight="1">
      <c r="C186" s="73">
        <v>2016099901</v>
      </c>
      <c r="D186" s="73"/>
      <c r="E186" s="73"/>
      <c r="F186" s="73"/>
      <c r="G186" s="73" t="s">
        <v>287</v>
      </c>
      <c r="H186" s="73"/>
      <c r="I186" s="73"/>
      <c r="J186" s="73"/>
      <c r="K186" s="73"/>
      <c r="L186" s="73" t="s">
        <v>284</v>
      </c>
      <c r="M186" s="73"/>
      <c r="N186" s="73"/>
      <c r="O186" s="73"/>
      <c r="P186" s="73" t="s">
        <v>285</v>
      </c>
      <c r="Q186" s="73"/>
      <c r="R186" s="73"/>
      <c r="S186" s="73"/>
      <c r="T186" s="73"/>
      <c r="U186" s="73"/>
      <c r="V186" s="74" t="s">
        <v>298</v>
      </c>
      <c r="W186" s="74"/>
      <c r="X186" s="74"/>
      <c r="Y186" s="74"/>
      <c r="Z186" s="74"/>
      <c r="AA186" s="73" t="s">
        <v>300</v>
      </c>
      <c r="AB186" s="73"/>
      <c r="AC186" s="73"/>
      <c r="AD186" s="73"/>
      <c r="AE186" s="74" t="s">
        <v>290</v>
      </c>
      <c r="AF186" s="74"/>
      <c r="AG186" s="74"/>
      <c r="AH186" s="74"/>
      <c r="AI186" s="75" t="s">
        <v>292</v>
      </c>
      <c r="AJ186" s="75"/>
      <c r="AK186" s="75"/>
      <c r="AL186" s="75"/>
      <c r="AM186" s="75"/>
      <c r="AN186" s="75"/>
      <c r="AO186" s="75"/>
      <c r="AP186" s="74" t="s">
        <v>294</v>
      </c>
      <c r="AQ186" s="74"/>
      <c r="AR186" s="74"/>
      <c r="AS186" s="74"/>
      <c r="AT186" s="75" t="s">
        <v>269</v>
      </c>
      <c r="AU186" s="75"/>
      <c r="AV186" s="75"/>
      <c r="AW186" s="75"/>
      <c r="AX186" s="75"/>
      <c r="AY186" s="75"/>
      <c r="AZ186" s="75"/>
      <c r="BA186" s="80">
        <v>1500000</v>
      </c>
      <c r="BB186" s="80"/>
      <c r="BC186" s="80"/>
      <c r="BD186" s="80"/>
      <c r="BE186" s="80"/>
      <c r="BF186" s="73" t="s">
        <v>310</v>
      </c>
      <c r="BG186" s="73"/>
      <c r="BH186" s="73"/>
      <c r="BI186" s="73"/>
      <c r="BJ186" s="73"/>
      <c r="BK186" s="73"/>
      <c r="BL186" s="73">
        <v>2016099901</v>
      </c>
      <c r="BM186" s="73"/>
      <c r="BN186" s="73"/>
      <c r="BO186" s="73"/>
      <c r="BP186" s="73">
        <v>2016099902</v>
      </c>
      <c r="BQ186" s="73"/>
      <c r="BR186" s="73"/>
      <c r="BS186" s="73"/>
    </row>
    <row r="187" spans="3:71" ht="21.95" customHeight="1"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4"/>
      <c r="W187" s="74"/>
      <c r="X187" s="74"/>
      <c r="Y187" s="74"/>
      <c r="Z187" s="74"/>
      <c r="AA187" s="73"/>
      <c r="AB187" s="73"/>
      <c r="AC187" s="73"/>
      <c r="AD187" s="73"/>
      <c r="AE187" s="74"/>
      <c r="AF187" s="74"/>
      <c r="AG187" s="74"/>
      <c r="AH187" s="74"/>
      <c r="AI187" s="75"/>
      <c r="AJ187" s="75"/>
      <c r="AK187" s="75"/>
      <c r="AL187" s="75"/>
      <c r="AM187" s="75"/>
      <c r="AN187" s="75"/>
      <c r="AO187" s="75"/>
      <c r="AP187" s="74"/>
      <c r="AQ187" s="74"/>
      <c r="AR187" s="74"/>
      <c r="AS187" s="74"/>
      <c r="AT187" s="75"/>
      <c r="AU187" s="75"/>
      <c r="AV187" s="75"/>
      <c r="AW187" s="75"/>
      <c r="AX187" s="75"/>
      <c r="AY187" s="75"/>
      <c r="AZ187" s="75"/>
      <c r="BA187" s="80"/>
      <c r="BB187" s="80"/>
      <c r="BC187" s="80"/>
      <c r="BD187" s="80"/>
      <c r="BE187" s="80"/>
      <c r="BF187" s="73"/>
      <c r="BG187" s="73"/>
      <c r="BH187" s="73"/>
      <c r="BI187" s="73"/>
      <c r="BJ187" s="73"/>
      <c r="BK187" s="73"/>
      <c r="BL187" s="73">
        <v>2016099901</v>
      </c>
      <c r="BM187" s="73"/>
      <c r="BN187" s="73"/>
      <c r="BO187" s="73"/>
      <c r="BP187" s="73">
        <v>2016099903</v>
      </c>
      <c r="BQ187" s="73"/>
      <c r="BR187" s="73"/>
      <c r="BS187" s="73"/>
    </row>
    <row r="188" spans="3:71" ht="21.95" customHeight="1"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4"/>
      <c r="W188" s="74"/>
      <c r="X188" s="74"/>
      <c r="Y188" s="74"/>
      <c r="Z188" s="74"/>
      <c r="AA188" s="73"/>
      <c r="AB188" s="73"/>
      <c r="AC188" s="73"/>
      <c r="AD188" s="73"/>
      <c r="AE188" s="74"/>
      <c r="AF188" s="74"/>
      <c r="AG188" s="74"/>
      <c r="AH188" s="74"/>
      <c r="AI188" s="75"/>
      <c r="AJ188" s="75"/>
      <c r="AK188" s="75"/>
      <c r="AL188" s="75"/>
      <c r="AM188" s="75"/>
      <c r="AN188" s="75"/>
      <c r="AO188" s="75"/>
      <c r="AP188" s="74"/>
      <c r="AQ188" s="74"/>
      <c r="AR188" s="74"/>
      <c r="AS188" s="74"/>
      <c r="AT188" s="75"/>
      <c r="AU188" s="75"/>
      <c r="AV188" s="75"/>
      <c r="AW188" s="75"/>
      <c r="AX188" s="75"/>
      <c r="AY188" s="75"/>
      <c r="AZ188" s="75"/>
      <c r="BA188" s="80"/>
      <c r="BB188" s="80"/>
      <c r="BC188" s="80"/>
      <c r="BD188" s="80"/>
      <c r="BE188" s="80"/>
      <c r="BF188" s="73"/>
      <c r="BG188" s="73"/>
      <c r="BH188" s="73"/>
      <c r="BI188" s="73"/>
      <c r="BJ188" s="73"/>
      <c r="BK188" s="73"/>
      <c r="BL188" s="73">
        <v>2016099901</v>
      </c>
      <c r="BM188" s="73"/>
      <c r="BN188" s="73"/>
      <c r="BO188" s="73"/>
      <c r="BP188" s="73">
        <v>2016099904</v>
      </c>
      <c r="BQ188" s="73"/>
      <c r="BR188" s="73"/>
      <c r="BS188" s="73"/>
    </row>
    <row r="190" spans="3:71" ht="21.95" customHeight="1">
      <c r="C190" s="73" t="s">
        <v>311</v>
      </c>
      <c r="D190" s="73"/>
      <c r="E190" s="73"/>
      <c r="F190" s="73"/>
      <c r="G190" s="73"/>
      <c r="H190" s="73"/>
      <c r="I190" s="73"/>
      <c r="J190" s="73"/>
      <c r="K190" s="73"/>
      <c r="L190" s="91" t="s">
        <v>296</v>
      </c>
      <c r="M190" s="92"/>
      <c r="N190" s="92"/>
      <c r="O190" s="92"/>
      <c r="P190" s="92"/>
      <c r="Q190" s="92"/>
      <c r="R190" s="92"/>
      <c r="S190" s="92"/>
      <c r="T190" s="92"/>
      <c r="U190" s="92"/>
      <c r="V190" s="93"/>
      <c r="W190" s="73" t="s">
        <v>302</v>
      </c>
      <c r="X190" s="73"/>
      <c r="Y190" s="73"/>
      <c r="Z190" s="73"/>
      <c r="AA190" s="73"/>
    </row>
    <row r="191" spans="3:71" ht="21.95" customHeight="1">
      <c r="C191" s="73" t="s">
        <v>16</v>
      </c>
      <c r="D191" s="73"/>
      <c r="E191" s="73"/>
      <c r="F191" s="73"/>
      <c r="G191" s="73" t="s">
        <v>286</v>
      </c>
      <c r="H191" s="73"/>
      <c r="I191" s="73"/>
      <c r="J191" s="73"/>
      <c r="K191" s="73"/>
      <c r="L191" s="73" t="s">
        <v>289</v>
      </c>
      <c r="M191" s="73"/>
      <c r="N191" s="73"/>
      <c r="O191" s="73"/>
      <c r="P191" s="73" t="s">
        <v>291</v>
      </c>
      <c r="Q191" s="73"/>
      <c r="R191" s="73"/>
      <c r="S191" s="73"/>
      <c r="T191" s="73"/>
      <c r="U191" s="73"/>
      <c r="V191" s="73"/>
      <c r="W191" s="73" t="s">
        <v>303</v>
      </c>
      <c r="X191" s="73"/>
      <c r="Y191" s="73"/>
      <c r="Z191" s="73"/>
      <c r="AA191" s="73"/>
    </row>
    <row r="192" spans="3:71" ht="21.95" customHeight="1">
      <c r="C192" s="73">
        <v>2016099902</v>
      </c>
      <c r="D192" s="73"/>
      <c r="E192" s="73"/>
      <c r="F192" s="73"/>
      <c r="G192" s="75" t="s">
        <v>288</v>
      </c>
      <c r="H192" s="75"/>
      <c r="I192" s="75"/>
      <c r="J192" s="75"/>
      <c r="K192" s="75"/>
      <c r="L192" s="98" t="s">
        <v>294</v>
      </c>
      <c r="M192" s="99"/>
      <c r="N192" s="99"/>
      <c r="O192" s="99"/>
      <c r="P192" s="75" t="s">
        <v>272</v>
      </c>
      <c r="Q192" s="75"/>
      <c r="R192" s="75"/>
      <c r="S192" s="75"/>
      <c r="T192" s="75"/>
      <c r="U192" s="75"/>
      <c r="V192" s="75"/>
      <c r="W192" s="80">
        <v>100000</v>
      </c>
      <c r="X192" s="80"/>
      <c r="Y192" s="80"/>
      <c r="Z192" s="80"/>
      <c r="AA192" s="80"/>
    </row>
    <row r="193" spans="3:117" ht="21.95" customHeight="1">
      <c r="C193" s="73">
        <v>2016099903</v>
      </c>
      <c r="D193" s="73"/>
      <c r="E193" s="73"/>
      <c r="F193" s="73"/>
      <c r="G193" s="75" t="s">
        <v>288</v>
      </c>
      <c r="H193" s="75"/>
      <c r="I193" s="75"/>
      <c r="J193" s="75"/>
      <c r="K193" s="75"/>
      <c r="L193" s="98" t="s">
        <v>385</v>
      </c>
      <c r="M193" s="99"/>
      <c r="N193" s="99"/>
      <c r="O193" s="99"/>
      <c r="P193" s="75" t="s">
        <v>295</v>
      </c>
      <c r="Q193" s="75"/>
      <c r="R193" s="75"/>
      <c r="S193" s="75"/>
      <c r="T193" s="75"/>
      <c r="U193" s="75"/>
      <c r="V193" s="75"/>
      <c r="W193" s="80">
        <v>200000</v>
      </c>
      <c r="X193" s="80"/>
      <c r="Y193" s="80"/>
      <c r="Z193" s="80"/>
      <c r="AA193" s="80"/>
    </row>
    <row r="194" spans="3:117" ht="21.95" customHeight="1">
      <c r="C194" s="73">
        <v>2016099904</v>
      </c>
      <c r="D194" s="73"/>
      <c r="E194" s="73"/>
      <c r="F194" s="73"/>
      <c r="G194" s="75" t="s">
        <v>288</v>
      </c>
      <c r="H194" s="75"/>
      <c r="I194" s="75"/>
      <c r="J194" s="75"/>
      <c r="K194" s="75"/>
      <c r="L194" s="98" t="s">
        <v>294</v>
      </c>
      <c r="M194" s="99"/>
      <c r="N194" s="99"/>
      <c r="O194" s="99"/>
      <c r="P194" s="75" t="s">
        <v>277</v>
      </c>
      <c r="Q194" s="75"/>
      <c r="R194" s="75"/>
      <c r="S194" s="75"/>
      <c r="T194" s="75"/>
      <c r="U194" s="75"/>
      <c r="V194" s="75"/>
      <c r="W194" s="100">
        <v>-50000</v>
      </c>
      <c r="X194" s="100"/>
      <c r="Y194" s="100"/>
      <c r="Z194" s="100"/>
      <c r="AA194" s="100"/>
      <c r="AB194" s="69"/>
      <c r="AC194" s="69"/>
      <c r="AD194" s="69"/>
      <c r="AE194" s="70"/>
    </row>
    <row r="196" spans="3:117" ht="21.95" customHeight="1">
      <c r="C196" s="73" t="s">
        <v>214</v>
      </c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 t="s">
        <v>321</v>
      </c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 t="s">
        <v>215</v>
      </c>
      <c r="AP196" s="73"/>
      <c r="AQ196" s="73"/>
      <c r="AR196" s="73"/>
      <c r="AS196" s="73"/>
      <c r="AT196" s="73"/>
      <c r="AU196" s="73"/>
      <c r="AV196" s="73"/>
    </row>
    <row r="197" spans="3:117" ht="21.95" customHeight="1">
      <c r="C197" s="73" t="s">
        <v>40</v>
      </c>
      <c r="D197" s="73"/>
      <c r="E197" s="73"/>
      <c r="F197" s="73"/>
      <c r="G197" s="73"/>
      <c r="H197" s="73"/>
      <c r="I197" s="73" t="s">
        <v>41</v>
      </c>
      <c r="J197" s="73"/>
      <c r="K197" s="73"/>
      <c r="L197" s="73"/>
      <c r="M197" s="73"/>
      <c r="N197" s="73" t="s">
        <v>319</v>
      </c>
      <c r="O197" s="73"/>
      <c r="P197" s="73"/>
      <c r="Q197" s="73"/>
      <c r="R197" s="73"/>
      <c r="S197" s="73" t="s">
        <v>317</v>
      </c>
      <c r="T197" s="73"/>
      <c r="U197" s="73"/>
      <c r="V197" s="73"/>
      <c r="W197" s="73" t="s">
        <v>322</v>
      </c>
      <c r="X197" s="73"/>
      <c r="Y197" s="73"/>
      <c r="Z197" s="73"/>
      <c r="AA197" s="73" t="s">
        <v>324</v>
      </c>
      <c r="AB197" s="73"/>
      <c r="AC197" s="73"/>
      <c r="AD197" s="73"/>
      <c r="AE197" s="73" t="s">
        <v>384</v>
      </c>
      <c r="AF197" s="73"/>
      <c r="AG197" s="73"/>
      <c r="AH197" s="73"/>
      <c r="AI197" s="73"/>
      <c r="AJ197" s="73" t="s">
        <v>325</v>
      </c>
      <c r="AK197" s="73"/>
      <c r="AL197" s="73"/>
      <c r="AM197" s="73"/>
      <c r="AN197" s="73"/>
      <c r="AO197" s="73" t="s">
        <v>329</v>
      </c>
      <c r="AP197" s="73"/>
      <c r="AQ197" s="73"/>
      <c r="AR197" s="73"/>
      <c r="AS197" s="73" t="s">
        <v>330</v>
      </c>
      <c r="AT197" s="73"/>
      <c r="AU197" s="73"/>
      <c r="AV197" s="73"/>
    </row>
    <row r="198" spans="3:117" ht="21.95" customHeight="1">
      <c r="C198" s="75" t="s">
        <v>315</v>
      </c>
      <c r="D198" s="75"/>
      <c r="E198" s="75"/>
      <c r="F198" s="75"/>
      <c r="G198" s="75"/>
      <c r="H198" s="75"/>
      <c r="I198" s="75" t="s">
        <v>316</v>
      </c>
      <c r="J198" s="75"/>
      <c r="K198" s="75"/>
      <c r="L198" s="75"/>
      <c r="M198" s="75"/>
      <c r="N198" s="75" t="s">
        <v>320</v>
      </c>
      <c r="O198" s="75"/>
      <c r="P198" s="75"/>
      <c r="Q198" s="75"/>
      <c r="R198" s="75"/>
      <c r="S198" s="75" t="s">
        <v>318</v>
      </c>
      <c r="T198" s="75"/>
      <c r="U198" s="75"/>
      <c r="V198" s="75"/>
      <c r="W198" s="73" t="s">
        <v>323</v>
      </c>
      <c r="X198" s="73"/>
      <c r="Y198" s="73"/>
      <c r="Z198" s="73"/>
      <c r="AA198" s="73" t="s">
        <v>328</v>
      </c>
      <c r="AB198" s="73"/>
      <c r="AC198" s="73"/>
      <c r="AD198" s="73"/>
      <c r="AE198" s="73" t="s">
        <v>327</v>
      </c>
      <c r="AF198" s="73"/>
      <c r="AG198" s="73"/>
      <c r="AH198" s="73"/>
      <c r="AI198" s="73"/>
      <c r="AJ198" s="73" t="s">
        <v>326</v>
      </c>
      <c r="AK198" s="73"/>
      <c r="AL198" s="73"/>
      <c r="AM198" s="73"/>
      <c r="AN198" s="73"/>
      <c r="AO198" s="75" t="s">
        <v>318</v>
      </c>
      <c r="AP198" s="75"/>
      <c r="AQ198" s="75"/>
      <c r="AR198" s="75"/>
      <c r="AS198" s="73" t="s">
        <v>331</v>
      </c>
      <c r="AT198" s="73"/>
      <c r="AU198" s="73"/>
      <c r="AV198" s="73"/>
    </row>
    <row r="200" spans="3:117" ht="21.95" customHeight="1">
      <c r="C200" s="73" t="s">
        <v>332</v>
      </c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B200" s="73" t="s">
        <v>177</v>
      </c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73"/>
      <c r="AX200" s="73"/>
    </row>
    <row r="201" spans="3:117" ht="21.95" customHeight="1">
      <c r="C201" s="75" t="s">
        <v>333</v>
      </c>
      <c r="D201" s="75"/>
      <c r="E201" s="75"/>
      <c r="F201" s="75"/>
      <c r="G201" s="75"/>
      <c r="H201" s="75" t="s">
        <v>334</v>
      </c>
      <c r="I201" s="75"/>
      <c r="J201" s="75"/>
      <c r="K201" s="75"/>
      <c r="L201" s="75"/>
      <c r="M201" s="73" t="s">
        <v>335</v>
      </c>
      <c r="N201" s="73"/>
      <c r="O201" s="73" t="s">
        <v>63</v>
      </c>
      <c r="P201" s="73"/>
      <c r="Q201" s="73"/>
      <c r="R201" s="73"/>
      <c r="S201" s="73"/>
      <c r="T201" s="73"/>
      <c r="U201" s="75" t="s">
        <v>339</v>
      </c>
      <c r="V201" s="75"/>
      <c r="W201" s="75"/>
      <c r="X201" s="75"/>
      <c r="Y201" s="75"/>
      <c r="Z201" s="75"/>
      <c r="AB201" s="73" t="s">
        <v>183</v>
      </c>
      <c r="AC201" s="73"/>
      <c r="AD201" s="73"/>
      <c r="AE201" s="73"/>
      <c r="AF201" s="91" t="s">
        <v>202</v>
      </c>
      <c r="AG201" s="92"/>
      <c r="AH201" s="93"/>
      <c r="AI201" s="73" t="s">
        <v>314</v>
      </c>
      <c r="AJ201" s="73"/>
      <c r="AK201" s="73" t="s">
        <v>343</v>
      </c>
      <c r="AL201" s="73"/>
      <c r="AM201" s="73"/>
      <c r="AN201" s="73"/>
      <c r="AO201" s="73"/>
      <c r="AP201" s="73"/>
      <c r="AQ201" s="73" t="s">
        <v>344</v>
      </c>
      <c r="AR201" s="73"/>
      <c r="AS201" s="73"/>
      <c r="AT201" s="73"/>
      <c r="AU201" s="91" t="s">
        <v>197</v>
      </c>
      <c r="AV201" s="92"/>
      <c r="AW201" s="92"/>
      <c r="AX201" s="93"/>
    </row>
    <row r="202" spans="3:117" ht="21.95" customHeight="1">
      <c r="C202" s="75" t="s">
        <v>313</v>
      </c>
      <c r="D202" s="75"/>
      <c r="E202" s="75"/>
      <c r="F202" s="75"/>
      <c r="G202" s="75"/>
      <c r="H202" s="75" t="s">
        <v>318</v>
      </c>
      <c r="I202" s="75"/>
      <c r="J202" s="75"/>
      <c r="K202" s="75"/>
      <c r="L202" s="75"/>
      <c r="M202" s="75">
        <v>1</v>
      </c>
      <c r="N202" s="75"/>
      <c r="O202" s="75" t="s">
        <v>336</v>
      </c>
      <c r="P202" s="75"/>
      <c r="Q202" s="75"/>
      <c r="R202" s="75"/>
      <c r="S202" s="75"/>
      <c r="T202" s="75"/>
      <c r="U202" s="75" t="s">
        <v>341</v>
      </c>
      <c r="V202" s="75"/>
      <c r="W202" s="75"/>
      <c r="X202" s="75"/>
      <c r="Y202" s="75"/>
      <c r="Z202" s="75"/>
      <c r="AB202" s="95" t="s">
        <v>313</v>
      </c>
      <c r="AC202" s="95"/>
      <c r="AD202" s="95"/>
      <c r="AE202" s="95"/>
      <c r="AF202" s="90">
        <v>1</v>
      </c>
      <c r="AG202" s="90"/>
      <c r="AH202" s="90"/>
      <c r="AI202" s="96">
        <v>1</v>
      </c>
      <c r="AJ202" s="97"/>
      <c r="AK202" s="90" t="s">
        <v>315</v>
      </c>
      <c r="AL202" s="90"/>
      <c r="AM202" s="90"/>
      <c r="AN202" s="90"/>
      <c r="AO202" s="90"/>
      <c r="AP202" s="90"/>
      <c r="AQ202" s="94">
        <v>42745</v>
      </c>
      <c r="AR202" s="95"/>
      <c r="AS202" s="95"/>
      <c r="AT202" s="95"/>
      <c r="AU202" s="90" t="s">
        <v>345</v>
      </c>
      <c r="AV202" s="90"/>
      <c r="AW202" s="90"/>
      <c r="AX202" s="90"/>
    </row>
    <row r="203" spans="3:117" ht="21.95" customHeight="1">
      <c r="C203" s="75" t="s">
        <v>313</v>
      </c>
      <c r="D203" s="75"/>
      <c r="E203" s="75"/>
      <c r="F203" s="75"/>
      <c r="G203" s="75"/>
      <c r="H203" s="75" t="s">
        <v>318</v>
      </c>
      <c r="I203" s="75"/>
      <c r="J203" s="75"/>
      <c r="K203" s="75"/>
      <c r="L203" s="75"/>
      <c r="M203" s="75">
        <v>2</v>
      </c>
      <c r="N203" s="75"/>
      <c r="O203" s="75" t="s">
        <v>337</v>
      </c>
      <c r="P203" s="75"/>
      <c r="Q203" s="75"/>
      <c r="R203" s="75"/>
      <c r="S203" s="75"/>
      <c r="T203" s="75"/>
      <c r="U203" s="75" t="s">
        <v>340</v>
      </c>
      <c r="V203" s="75"/>
      <c r="W203" s="75"/>
      <c r="X203" s="75"/>
      <c r="Y203" s="75"/>
      <c r="Z203" s="75"/>
      <c r="AB203" s="95" t="s">
        <v>313</v>
      </c>
      <c r="AC203" s="95"/>
      <c r="AD203" s="95"/>
      <c r="AE203" s="95"/>
      <c r="AF203" s="90">
        <v>1</v>
      </c>
      <c r="AG203" s="90"/>
      <c r="AH203" s="90"/>
      <c r="AI203" s="90">
        <v>2</v>
      </c>
      <c r="AJ203" s="90"/>
      <c r="AK203" s="90" t="s">
        <v>336</v>
      </c>
      <c r="AL203" s="90"/>
      <c r="AM203" s="90"/>
      <c r="AN203" s="90"/>
      <c r="AO203" s="90"/>
      <c r="AP203" s="90"/>
      <c r="AQ203" s="94">
        <v>42748</v>
      </c>
      <c r="AR203" s="95"/>
      <c r="AS203" s="95"/>
      <c r="AT203" s="95"/>
      <c r="AU203" s="90" t="s">
        <v>358</v>
      </c>
      <c r="AV203" s="90"/>
      <c r="AW203" s="90"/>
      <c r="AX203" s="90"/>
    </row>
    <row r="204" spans="3:117" ht="21.95" customHeight="1">
      <c r="C204" s="75" t="s">
        <v>313</v>
      </c>
      <c r="D204" s="75"/>
      <c r="E204" s="75"/>
      <c r="F204" s="75"/>
      <c r="G204" s="75"/>
      <c r="H204" s="75" t="s">
        <v>318</v>
      </c>
      <c r="I204" s="75"/>
      <c r="J204" s="75"/>
      <c r="K204" s="75"/>
      <c r="L204" s="75"/>
      <c r="M204" s="75">
        <v>3</v>
      </c>
      <c r="N204" s="75"/>
      <c r="O204" s="75" t="s">
        <v>338</v>
      </c>
      <c r="P204" s="75"/>
      <c r="Q204" s="75"/>
      <c r="R204" s="75"/>
      <c r="S204" s="75"/>
      <c r="T204" s="75"/>
      <c r="U204" s="75" t="s">
        <v>340</v>
      </c>
      <c r="V204" s="75"/>
      <c r="W204" s="75"/>
      <c r="X204" s="75"/>
      <c r="Y204" s="75"/>
      <c r="Z204" s="75"/>
      <c r="AB204" s="95" t="s">
        <v>313</v>
      </c>
      <c r="AC204" s="95"/>
      <c r="AD204" s="95"/>
      <c r="AE204" s="95"/>
      <c r="AF204" s="90">
        <v>1</v>
      </c>
      <c r="AG204" s="90"/>
      <c r="AH204" s="90"/>
      <c r="AI204" s="90">
        <v>3</v>
      </c>
      <c r="AJ204" s="90"/>
      <c r="AK204" s="90" t="s">
        <v>337</v>
      </c>
      <c r="AL204" s="90"/>
      <c r="AM204" s="90"/>
      <c r="AN204" s="90"/>
      <c r="AO204" s="90"/>
      <c r="AP204" s="90"/>
      <c r="AQ204" s="94">
        <v>42747</v>
      </c>
      <c r="AR204" s="95"/>
      <c r="AS204" s="95"/>
      <c r="AT204" s="95"/>
      <c r="AU204" s="90" t="s">
        <v>383</v>
      </c>
      <c r="AV204" s="90"/>
      <c r="AW204" s="90"/>
      <c r="AX204" s="90"/>
    </row>
    <row r="205" spans="3:117" ht="21.95" customHeight="1">
      <c r="AB205" s="95" t="s">
        <v>313</v>
      </c>
      <c r="AC205" s="95"/>
      <c r="AD205" s="95"/>
      <c r="AE205" s="95"/>
      <c r="AF205" s="90">
        <v>1</v>
      </c>
      <c r="AG205" s="90"/>
      <c r="AH205" s="90"/>
      <c r="AI205" s="90">
        <v>4</v>
      </c>
      <c r="AJ205" s="90"/>
      <c r="AK205" s="90" t="s">
        <v>338</v>
      </c>
      <c r="AL205" s="90"/>
      <c r="AM205" s="90"/>
      <c r="AN205" s="90"/>
      <c r="AO205" s="90"/>
      <c r="AP205" s="90"/>
      <c r="AQ205" s="94">
        <v>42746</v>
      </c>
      <c r="AR205" s="95"/>
      <c r="AS205" s="95"/>
      <c r="AT205" s="95"/>
      <c r="AU205" s="90" t="s">
        <v>358</v>
      </c>
      <c r="AV205" s="90"/>
      <c r="AW205" s="90"/>
      <c r="AX205" s="90"/>
    </row>
    <row r="207" spans="3:117" ht="21.95" customHeight="1">
      <c r="C207" s="91" t="s">
        <v>346</v>
      </c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3"/>
      <c r="AY207" s="73" t="s">
        <v>382</v>
      </c>
      <c r="AZ207" s="73"/>
      <c r="BA207" s="73"/>
      <c r="BB207" s="73"/>
      <c r="BC207" s="73"/>
      <c r="BD207" s="73"/>
      <c r="BE207" s="73"/>
      <c r="BF207" s="73"/>
      <c r="BG207" s="73"/>
      <c r="BH207" s="73"/>
      <c r="BI207" s="73"/>
      <c r="BJ207" s="73"/>
      <c r="BK207" s="73"/>
      <c r="BL207" s="73"/>
      <c r="BM207" s="73"/>
      <c r="BN207" s="73"/>
      <c r="BO207" s="73"/>
      <c r="BP207" s="73"/>
      <c r="BQ207" s="73"/>
      <c r="BR207" s="73"/>
      <c r="BS207" s="73"/>
      <c r="BT207" s="73"/>
      <c r="BU207" s="73"/>
      <c r="BV207" s="73"/>
      <c r="BW207" s="73"/>
      <c r="BX207" s="73"/>
      <c r="BY207" s="73"/>
      <c r="BZ207" s="73"/>
      <c r="CA207" s="73"/>
      <c r="CB207" s="73"/>
      <c r="CC207" s="73" t="s">
        <v>381</v>
      </c>
      <c r="CD207" s="73"/>
      <c r="CE207" s="73"/>
      <c r="CF207" s="73"/>
      <c r="CG207" s="73"/>
      <c r="CH207" s="73"/>
      <c r="CI207" s="73"/>
      <c r="CJ207" s="73"/>
      <c r="CK207" s="73"/>
      <c r="CL207" s="73"/>
      <c r="CM207" s="73"/>
      <c r="CN207" s="73"/>
      <c r="CO207" s="73"/>
      <c r="CP207" s="73"/>
      <c r="CQ207" s="73"/>
      <c r="CR207" s="73"/>
      <c r="CS207" s="73"/>
      <c r="CT207" s="73"/>
      <c r="CU207" s="73"/>
      <c r="CV207" s="73"/>
      <c r="CW207" s="73"/>
      <c r="CX207" s="73"/>
      <c r="CY207" s="73"/>
      <c r="CZ207" s="73"/>
      <c r="DA207" s="73"/>
      <c r="DB207" s="73"/>
      <c r="DC207" s="73"/>
      <c r="DD207" s="73"/>
      <c r="DE207" s="73"/>
      <c r="DF207" s="73"/>
      <c r="DG207" s="73"/>
      <c r="DH207" s="73"/>
      <c r="DI207" s="73"/>
      <c r="DJ207" s="73"/>
      <c r="DK207" s="73"/>
      <c r="DL207" s="73"/>
      <c r="DM207" s="73"/>
    </row>
    <row r="208" spans="3:117" ht="21.95" customHeight="1">
      <c r="C208" s="73" t="s">
        <v>380</v>
      </c>
      <c r="D208" s="73"/>
      <c r="E208" s="73"/>
      <c r="F208" s="73"/>
      <c r="G208" s="73" t="s">
        <v>16</v>
      </c>
      <c r="H208" s="73"/>
      <c r="I208" s="73"/>
      <c r="J208" s="73"/>
      <c r="K208" s="73" t="s">
        <v>149</v>
      </c>
      <c r="L208" s="73"/>
      <c r="M208" s="73"/>
      <c r="N208" s="73"/>
      <c r="O208" s="73" t="s">
        <v>150</v>
      </c>
      <c r="P208" s="73"/>
      <c r="Q208" s="73"/>
      <c r="R208" s="73"/>
      <c r="S208" s="73"/>
      <c r="T208" s="73"/>
      <c r="U208" s="73" t="s">
        <v>348</v>
      </c>
      <c r="V208" s="73"/>
      <c r="W208" s="73"/>
      <c r="X208" s="73"/>
      <c r="Y208" s="73"/>
      <c r="Z208" s="73" t="s">
        <v>349</v>
      </c>
      <c r="AA208" s="73"/>
      <c r="AB208" s="73"/>
      <c r="AC208" s="73"/>
      <c r="AD208" s="73"/>
      <c r="AE208" s="73" t="s">
        <v>350</v>
      </c>
      <c r="AF208" s="73"/>
      <c r="AG208" s="73"/>
      <c r="AH208" s="73"/>
      <c r="AI208" s="73"/>
      <c r="AJ208" s="73" t="s">
        <v>156</v>
      </c>
      <c r="AK208" s="73"/>
      <c r="AL208" s="73"/>
      <c r="AM208" s="73"/>
      <c r="AN208" s="73"/>
      <c r="AO208" s="73" t="s">
        <v>157</v>
      </c>
      <c r="AP208" s="73"/>
      <c r="AQ208" s="73"/>
      <c r="AR208" s="73"/>
      <c r="AS208" s="73"/>
      <c r="AT208" s="73" t="s">
        <v>158</v>
      </c>
      <c r="AU208" s="73"/>
      <c r="AV208" s="73"/>
      <c r="AW208" s="73"/>
      <c r="AX208" s="73"/>
      <c r="AY208" s="73" t="s">
        <v>347</v>
      </c>
      <c r="AZ208" s="73"/>
      <c r="BA208" s="73"/>
      <c r="BB208" s="73"/>
      <c r="BC208" s="73" t="s">
        <v>202</v>
      </c>
      <c r="BD208" s="73"/>
      <c r="BE208" s="73"/>
      <c r="BF208" s="73" t="s">
        <v>16</v>
      </c>
      <c r="BG208" s="73"/>
      <c r="BH208" s="73"/>
      <c r="BI208" s="73"/>
      <c r="BJ208" s="73" t="s">
        <v>169</v>
      </c>
      <c r="BK208" s="73"/>
      <c r="BL208" s="73"/>
      <c r="BM208" s="73"/>
      <c r="BN208" s="73" t="s">
        <v>29</v>
      </c>
      <c r="BO208" s="73"/>
      <c r="BP208" s="73"/>
      <c r="BQ208" s="73"/>
      <c r="BR208" s="73"/>
      <c r="BS208" s="73" t="s">
        <v>25</v>
      </c>
      <c r="BT208" s="73"/>
      <c r="BU208" s="73"/>
      <c r="BV208" s="73"/>
      <c r="BW208" s="73"/>
      <c r="BX208" s="73" t="s">
        <v>168</v>
      </c>
      <c r="BY208" s="73"/>
      <c r="BZ208" s="73"/>
      <c r="CA208" s="73"/>
      <c r="CB208" s="73"/>
      <c r="CC208" s="73" t="s">
        <v>380</v>
      </c>
      <c r="CD208" s="73"/>
      <c r="CE208" s="73"/>
      <c r="CF208" s="73"/>
      <c r="CG208" s="73" t="s">
        <v>202</v>
      </c>
      <c r="CH208" s="73"/>
      <c r="CI208" s="73"/>
      <c r="CJ208" s="73" t="s">
        <v>149</v>
      </c>
      <c r="CK208" s="73"/>
      <c r="CL208" s="73"/>
      <c r="CM208" s="73"/>
      <c r="CN208" s="73" t="s">
        <v>150</v>
      </c>
      <c r="CO208" s="73"/>
      <c r="CP208" s="73"/>
      <c r="CQ208" s="73"/>
      <c r="CR208" s="73"/>
      <c r="CS208" s="73"/>
      <c r="CT208" s="73" t="s">
        <v>355</v>
      </c>
      <c r="CU208" s="73"/>
      <c r="CV208" s="73"/>
      <c r="CW208" s="73"/>
      <c r="CX208" s="73"/>
      <c r="CY208" s="73" t="s">
        <v>29</v>
      </c>
      <c r="CZ208" s="73"/>
      <c r="DA208" s="73"/>
      <c r="DB208" s="73"/>
      <c r="DC208" s="73"/>
      <c r="DD208" s="73" t="s">
        <v>25</v>
      </c>
      <c r="DE208" s="73"/>
      <c r="DF208" s="73"/>
      <c r="DG208" s="73"/>
      <c r="DH208" s="73"/>
      <c r="DI208" s="73" t="s">
        <v>168</v>
      </c>
      <c r="DJ208" s="73"/>
      <c r="DK208" s="73"/>
      <c r="DL208" s="73"/>
      <c r="DM208" s="73"/>
    </row>
    <row r="209" spans="2:117" ht="21.95" customHeight="1">
      <c r="C209" s="77">
        <v>2016099901</v>
      </c>
      <c r="D209" s="77"/>
      <c r="E209" s="77"/>
      <c r="F209" s="77"/>
      <c r="G209" s="77">
        <v>2016099901</v>
      </c>
      <c r="H209" s="77"/>
      <c r="I209" s="77"/>
      <c r="J209" s="77"/>
      <c r="K209" s="77" t="s">
        <v>284</v>
      </c>
      <c r="L209" s="77"/>
      <c r="M209" s="77"/>
      <c r="N209" s="77"/>
      <c r="O209" s="77" t="s">
        <v>285</v>
      </c>
      <c r="P209" s="77"/>
      <c r="Q209" s="77"/>
      <c r="R209" s="77"/>
      <c r="S209" s="77"/>
      <c r="T209" s="77"/>
      <c r="U209" s="76">
        <f>SUM(Z209:AI212)</f>
        <v>945000</v>
      </c>
      <c r="V209" s="76"/>
      <c r="W209" s="76"/>
      <c r="X209" s="76"/>
      <c r="Y209" s="76"/>
      <c r="Z209" s="81">
        <v>875000</v>
      </c>
      <c r="AA209" s="82"/>
      <c r="AB209" s="82"/>
      <c r="AC209" s="82"/>
      <c r="AD209" s="83"/>
      <c r="AE209" s="81">
        <v>70000</v>
      </c>
      <c r="AF209" s="82"/>
      <c r="AG209" s="82"/>
      <c r="AH209" s="82"/>
      <c r="AI209" s="83"/>
      <c r="AJ209" s="81">
        <v>875000</v>
      </c>
      <c r="AK209" s="82"/>
      <c r="AL209" s="82"/>
      <c r="AM209" s="82"/>
      <c r="AN209" s="83"/>
      <c r="AO209" s="81">
        <v>70000</v>
      </c>
      <c r="AP209" s="82"/>
      <c r="AQ209" s="82"/>
      <c r="AR209" s="82"/>
      <c r="AS209" s="83"/>
      <c r="AT209" s="76">
        <v>0</v>
      </c>
      <c r="AU209" s="76"/>
      <c r="AV209" s="76"/>
      <c r="AW209" s="76"/>
      <c r="AX209" s="76"/>
      <c r="AY209" s="77">
        <v>2016099901</v>
      </c>
      <c r="AZ209" s="77"/>
      <c r="BA209" s="77"/>
      <c r="BB209" s="77"/>
      <c r="BC209" s="78">
        <v>1</v>
      </c>
      <c r="BD209" s="78"/>
      <c r="BE209" s="78"/>
      <c r="BF209" s="77">
        <v>2016099901</v>
      </c>
      <c r="BG209" s="77"/>
      <c r="BH209" s="77"/>
      <c r="BI209" s="77"/>
      <c r="BJ209" s="77" t="s">
        <v>352</v>
      </c>
      <c r="BK209" s="77"/>
      <c r="BL209" s="77"/>
      <c r="BM209" s="77"/>
      <c r="BN209" s="76">
        <v>750000</v>
      </c>
      <c r="BO209" s="76"/>
      <c r="BP209" s="76"/>
      <c r="BQ209" s="76"/>
      <c r="BR209" s="76"/>
      <c r="BS209" s="76">
        <f>BN209*0.08</f>
        <v>60000</v>
      </c>
      <c r="BT209" s="76"/>
      <c r="BU209" s="76"/>
      <c r="BV209" s="76"/>
      <c r="BW209" s="76"/>
      <c r="BX209" s="76">
        <v>0</v>
      </c>
      <c r="BY209" s="76"/>
      <c r="BZ209" s="76"/>
      <c r="CA209" s="76"/>
      <c r="CB209" s="76"/>
      <c r="CC209" s="77">
        <v>2016099901</v>
      </c>
      <c r="CD209" s="77"/>
      <c r="CE209" s="77"/>
      <c r="CF209" s="77"/>
      <c r="CG209" s="78">
        <v>1</v>
      </c>
      <c r="CH209" s="78"/>
      <c r="CI209" s="78"/>
      <c r="CJ209" s="77" t="s">
        <v>284</v>
      </c>
      <c r="CK209" s="77"/>
      <c r="CL209" s="77"/>
      <c r="CM209" s="77"/>
      <c r="CN209" s="77" t="s">
        <v>285</v>
      </c>
      <c r="CO209" s="77"/>
      <c r="CP209" s="77"/>
      <c r="CQ209" s="77"/>
      <c r="CR209" s="77"/>
      <c r="CS209" s="77"/>
      <c r="CT209" s="81">
        <v>945000</v>
      </c>
      <c r="CU209" s="82"/>
      <c r="CV209" s="82"/>
      <c r="CW209" s="82"/>
      <c r="CX209" s="83"/>
      <c r="CY209" s="81">
        <v>875000</v>
      </c>
      <c r="CZ209" s="82"/>
      <c r="DA209" s="82"/>
      <c r="DB209" s="82"/>
      <c r="DC209" s="83"/>
      <c r="DD209" s="81">
        <v>70000</v>
      </c>
      <c r="DE209" s="82"/>
      <c r="DF209" s="82"/>
      <c r="DG209" s="82"/>
      <c r="DH209" s="83"/>
      <c r="DI209" s="81">
        <v>0</v>
      </c>
      <c r="DJ209" s="82"/>
      <c r="DK209" s="82"/>
      <c r="DL209" s="82"/>
      <c r="DM209" s="83"/>
    </row>
    <row r="210" spans="2:117" ht="21.95" customHeight="1"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6"/>
      <c r="V210" s="76"/>
      <c r="W210" s="76"/>
      <c r="X210" s="76"/>
      <c r="Y210" s="76"/>
      <c r="Z210" s="84"/>
      <c r="AA210" s="85"/>
      <c r="AB210" s="85"/>
      <c r="AC210" s="85"/>
      <c r="AD210" s="86"/>
      <c r="AE210" s="84"/>
      <c r="AF210" s="85"/>
      <c r="AG210" s="85"/>
      <c r="AH210" s="85"/>
      <c r="AI210" s="86"/>
      <c r="AJ210" s="84"/>
      <c r="AK210" s="85"/>
      <c r="AL210" s="85"/>
      <c r="AM210" s="85"/>
      <c r="AN210" s="86"/>
      <c r="AO210" s="84"/>
      <c r="AP210" s="85"/>
      <c r="AQ210" s="85"/>
      <c r="AR210" s="85"/>
      <c r="AS210" s="86"/>
      <c r="AT210" s="76"/>
      <c r="AU210" s="76"/>
      <c r="AV210" s="76"/>
      <c r="AW210" s="76"/>
      <c r="AX210" s="76"/>
      <c r="AY210" s="77">
        <v>2016099901</v>
      </c>
      <c r="AZ210" s="77"/>
      <c r="BA210" s="77"/>
      <c r="BB210" s="77"/>
      <c r="BC210" s="78">
        <v>1</v>
      </c>
      <c r="BD210" s="78"/>
      <c r="BE210" s="78"/>
      <c r="BF210" s="77">
        <v>2016099902</v>
      </c>
      <c r="BG210" s="77"/>
      <c r="BH210" s="77"/>
      <c r="BI210" s="77"/>
      <c r="BJ210" s="77" t="s">
        <v>353</v>
      </c>
      <c r="BK210" s="77"/>
      <c r="BL210" s="77"/>
      <c r="BM210" s="77"/>
      <c r="BN210" s="76">
        <v>50000</v>
      </c>
      <c r="BO210" s="76"/>
      <c r="BP210" s="76"/>
      <c r="BQ210" s="76"/>
      <c r="BR210" s="76"/>
      <c r="BS210" s="76">
        <f>BN210*0.08</f>
        <v>4000</v>
      </c>
      <c r="BT210" s="76"/>
      <c r="BU210" s="76"/>
      <c r="BV210" s="76"/>
      <c r="BW210" s="76"/>
      <c r="BX210" s="76">
        <v>0</v>
      </c>
      <c r="BY210" s="76"/>
      <c r="BZ210" s="76"/>
      <c r="CA210" s="76"/>
      <c r="CB210" s="76"/>
      <c r="CC210" s="77"/>
      <c r="CD210" s="77"/>
      <c r="CE210" s="77"/>
      <c r="CF210" s="77"/>
      <c r="CG210" s="78"/>
      <c r="CH210" s="78"/>
      <c r="CI210" s="78"/>
      <c r="CJ210" s="77"/>
      <c r="CK210" s="77"/>
      <c r="CL210" s="77"/>
      <c r="CM210" s="77"/>
      <c r="CN210" s="77"/>
      <c r="CO210" s="77"/>
      <c r="CP210" s="77"/>
      <c r="CQ210" s="77"/>
      <c r="CR210" s="77"/>
      <c r="CS210" s="77"/>
      <c r="CT210" s="84"/>
      <c r="CU210" s="85"/>
      <c r="CV210" s="85"/>
      <c r="CW210" s="85"/>
      <c r="CX210" s="86"/>
      <c r="CY210" s="84"/>
      <c r="CZ210" s="85"/>
      <c r="DA210" s="85"/>
      <c r="DB210" s="85"/>
      <c r="DC210" s="86"/>
      <c r="DD210" s="84"/>
      <c r="DE210" s="85"/>
      <c r="DF210" s="85"/>
      <c r="DG210" s="85"/>
      <c r="DH210" s="86"/>
      <c r="DI210" s="84"/>
      <c r="DJ210" s="85"/>
      <c r="DK210" s="85"/>
      <c r="DL210" s="85"/>
      <c r="DM210" s="86"/>
    </row>
    <row r="211" spans="2:117" ht="21.95" customHeight="1"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6"/>
      <c r="V211" s="76"/>
      <c r="W211" s="76"/>
      <c r="X211" s="76"/>
      <c r="Y211" s="76"/>
      <c r="Z211" s="84"/>
      <c r="AA211" s="85"/>
      <c r="AB211" s="85"/>
      <c r="AC211" s="85"/>
      <c r="AD211" s="86"/>
      <c r="AE211" s="84"/>
      <c r="AF211" s="85"/>
      <c r="AG211" s="85"/>
      <c r="AH211" s="85"/>
      <c r="AI211" s="86"/>
      <c r="AJ211" s="84"/>
      <c r="AK211" s="85"/>
      <c r="AL211" s="85"/>
      <c r="AM211" s="85"/>
      <c r="AN211" s="86"/>
      <c r="AO211" s="84"/>
      <c r="AP211" s="85"/>
      <c r="AQ211" s="85"/>
      <c r="AR211" s="85"/>
      <c r="AS211" s="86"/>
      <c r="AT211" s="76"/>
      <c r="AU211" s="76"/>
      <c r="AV211" s="76"/>
      <c r="AW211" s="76"/>
      <c r="AX211" s="76"/>
      <c r="AY211" s="77">
        <v>2016099901</v>
      </c>
      <c r="AZ211" s="77"/>
      <c r="BA211" s="77"/>
      <c r="BB211" s="77"/>
      <c r="BC211" s="78">
        <v>1</v>
      </c>
      <c r="BD211" s="78"/>
      <c r="BE211" s="78"/>
      <c r="BF211" s="77">
        <v>2016099903</v>
      </c>
      <c r="BG211" s="77"/>
      <c r="BH211" s="77"/>
      <c r="BI211" s="77"/>
      <c r="BJ211" s="77" t="s">
        <v>353</v>
      </c>
      <c r="BK211" s="77"/>
      <c r="BL211" s="77"/>
      <c r="BM211" s="77"/>
      <c r="BN211" s="76">
        <v>100000</v>
      </c>
      <c r="BO211" s="76"/>
      <c r="BP211" s="76"/>
      <c r="BQ211" s="76"/>
      <c r="BR211" s="76"/>
      <c r="BS211" s="76">
        <f>BN211*0.08</f>
        <v>8000</v>
      </c>
      <c r="BT211" s="76"/>
      <c r="BU211" s="76"/>
      <c r="BV211" s="76"/>
      <c r="BW211" s="76"/>
      <c r="BX211" s="76">
        <v>0</v>
      </c>
      <c r="BY211" s="76"/>
      <c r="BZ211" s="76"/>
      <c r="CA211" s="76"/>
      <c r="CB211" s="76"/>
      <c r="CC211" s="77"/>
      <c r="CD211" s="77"/>
      <c r="CE211" s="77"/>
      <c r="CF211" s="77"/>
      <c r="CG211" s="78"/>
      <c r="CH211" s="78"/>
      <c r="CI211" s="78"/>
      <c r="CJ211" s="77"/>
      <c r="CK211" s="77"/>
      <c r="CL211" s="77"/>
      <c r="CM211" s="77"/>
      <c r="CN211" s="77"/>
      <c r="CO211" s="77"/>
      <c r="CP211" s="77"/>
      <c r="CQ211" s="77"/>
      <c r="CR211" s="77"/>
      <c r="CS211" s="77"/>
      <c r="CT211" s="84"/>
      <c r="CU211" s="85"/>
      <c r="CV211" s="85"/>
      <c r="CW211" s="85"/>
      <c r="CX211" s="86"/>
      <c r="CY211" s="84"/>
      <c r="CZ211" s="85"/>
      <c r="DA211" s="85"/>
      <c r="DB211" s="85"/>
      <c r="DC211" s="86"/>
      <c r="DD211" s="84"/>
      <c r="DE211" s="85"/>
      <c r="DF211" s="85"/>
      <c r="DG211" s="85"/>
      <c r="DH211" s="86"/>
      <c r="DI211" s="84"/>
      <c r="DJ211" s="85"/>
      <c r="DK211" s="85"/>
      <c r="DL211" s="85"/>
      <c r="DM211" s="86"/>
    </row>
    <row r="212" spans="2:117" ht="21.95" customHeight="1"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6"/>
      <c r="V212" s="76"/>
      <c r="W212" s="76"/>
      <c r="X212" s="76"/>
      <c r="Y212" s="76"/>
      <c r="Z212" s="87"/>
      <c r="AA212" s="88"/>
      <c r="AB212" s="88"/>
      <c r="AC212" s="88"/>
      <c r="AD212" s="89"/>
      <c r="AE212" s="87"/>
      <c r="AF212" s="88"/>
      <c r="AG212" s="88"/>
      <c r="AH212" s="88"/>
      <c r="AI212" s="89"/>
      <c r="AJ212" s="87"/>
      <c r="AK212" s="88"/>
      <c r="AL212" s="88"/>
      <c r="AM212" s="88"/>
      <c r="AN212" s="89"/>
      <c r="AO212" s="87"/>
      <c r="AP212" s="88"/>
      <c r="AQ212" s="88"/>
      <c r="AR212" s="88"/>
      <c r="AS212" s="89"/>
      <c r="AT212" s="76"/>
      <c r="AU212" s="76"/>
      <c r="AV212" s="76"/>
      <c r="AW212" s="76"/>
      <c r="AX212" s="76"/>
      <c r="AY212" s="77">
        <v>2016099901</v>
      </c>
      <c r="AZ212" s="77"/>
      <c r="BA212" s="77"/>
      <c r="BB212" s="77"/>
      <c r="BC212" s="78">
        <v>1</v>
      </c>
      <c r="BD212" s="78"/>
      <c r="BE212" s="78"/>
      <c r="BF212" s="77">
        <v>2016099904</v>
      </c>
      <c r="BG212" s="77"/>
      <c r="BH212" s="77"/>
      <c r="BI212" s="77"/>
      <c r="BJ212" s="77" t="s">
        <v>353</v>
      </c>
      <c r="BK212" s="77"/>
      <c r="BL212" s="77"/>
      <c r="BM212" s="77"/>
      <c r="BN212" s="79">
        <v>-25000</v>
      </c>
      <c r="BO212" s="79"/>
      <c r="BP212" s="79"/>
      <c r="BQ212" s="79"/>
      <c r="BR212" s="79"/>
      <c r="BS212" s="79">
        <f>BN212*0.08</f>
        <v>-2000</v>
      </c>
      <c r="BT212" s="79"/>
      <c r="BU212" s="79"/>
      <c r="BV212" s="79"/>
      <c r="BW212" s="79"/>
      <c r="BX212" s="76">
        <v>0</v>
      </c>
      <c r="BY212" s="76"/>
      <c r="BZ212" s="76"/>
      <c r="CA212" s="76"/>
      <c r="CB212" s="76"/>
      <c r="CC212" s="77"/>
      <c r="CD212" s="77"/>
      <c r="CE212" s="77"/>
      <c r="CF212" s="77"/>
      <c r="CG212" s="78"/>
      <c r="CH212" s="78"/>
      <c r="CI212" s="78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87"/>
      <c r="CU212" s="88"/>
      <c r="CV212" s="88"/>
      <c r="CW212" s="88"/>
      <c r="CX212" s="89"/>
      <c r="CY212" s="87"/>
      <c r="CZ212" s="88"/>
      <c r="DA212" s="88"/>
      <c r="DB212" s="88"/>
      <c r="DC212" s="89"/>
      <c r="DD212" s="87"/>
      <c r="DE212" s="88"/>
      <c r="DF212" s="88"/>
      <c r="DG212" s="88"/>
      <c r="DH212" s="89"/>
      <c r="DI212" s="87"/>
      <c r="DJ212" s="88"/>
      <c r="DK212" s="88"/>
      <c r="DL212" s="88"/>
      <c r="DM212" s="89"/>
    </row>
    <row r="214" spans="2:117" ht="21.95" customHeight="1">
      <c r="B214" s="37" t="s">
        <v>379</v>
      </c>
    </row>
  </sheetData>
  <mergeCells count="1392">
    <mergeCell ref="C5:E5"/>
    <mergeCell ref="C6:E6"/>
    <mergeCell ref="C7:E7"/>
    <mergeCell ref="C8:E8"/>
    <mergeCell ref="C9:E9"/>
    <mergeCell ref="C10:E10"/>
    <mergeCell ref="C11:E11"/>
    <mergeCell ref="C12:E12"/>
    <mergeCell ref="R13:V13"/>
    <mergeCell ref="R14:V14"/>
    <mergeCell ref="F5:Q5"/>
    <mergeCell ref="F6:Q6"/>
    <mergeCell ref="F7:Q7"/>
    <mergeCell ref="F8:Q8"/>
    <mergeCell ref="F9:Q9"/>
    <mergeCell ref="F10:Q10"/>
    <mergeCell ref="F11:Q11"/>
    <mergeCell ref="F12:Q12"/>
    <mergeCell ref="R8:V8"/>
    <mergeCell ref="R9:V9"/>
    <mergeCell ref="AP5:AT5"/>
    <mergeCell ref="AP6:AT6"/>
    <mergeCell ref="AP7:AT7"/>
    <mergeCell ref="AP8:AT8"/>
    <mergeCell ref="AP9:AT9"/>
    <mergeCell ref="AP10:AT10"/>
    <mergeCell ref="AP17:AT17"/>
    <mergeCell ref="C18:E18"/>
    <mergeCell ref="F18:Q18"/>
    <mergeCell ref="R18:V18"/>
    <mergeCell ref="W18:Z18"/>
    <mergeCell ref="AA18:AE18"/>
    <mergeCell ref="AF18:AJ18"/>
    <mergeCell ref="AP18:AT18"/>
    <mergeCell ref="C17:E17"/>
    <mergeCell ref="F17:Q17"/>
    <mergeCell ref="R17:V17"/>
    <mergeCell ref="W17:Z17"/>
    <mergeCell ref="AA17:AE17"/>
    <mergeCell ref="AF17:AJ17"/>
    <mergeCell ref="AP15:AT15"/>
    <mergeCell ref="C16:E16"/>
    <mergeCell ref="F16:Q16"/>
    <mergeCell ref="C13:E13"/>
    <mergeCell ref="C14:E14"/>
    <mergeCell ref="W5:Z5"/>
    <mergeCell ref="W6:Z6"/>
    <mergeCell ref="W7:Z7"/>
    <mergeCell ref="W8:Z8"/>
    <mergeCell ref="W9:Z9"/>
    <mergeCell ref="W10:Z10"/>
    <mergeCell ref="W13:Z13"/>
    <mergeCell ref="C20:E20"/>
    <mergeCell ref="F20:Q20"/>
    <mergeCell ref="R20:V20"/>
    <mergeCell ref="W20:Z20"/>
    <mergeCell ref="AA20:AE20"/>
    <mergeCell ref="AF20:AJ20"/>
    <mergeCell ref="C19:E19"/>
    <mergeCell ref="F19:Q19"/>
    <mergeCell ref="R19:V19"/>
    <mergeCell ref="AA13:AE13"/>
    <mergeCell ref="AA14:AE14"/>
    <mergeCell ref="R10:V10"/>
    <mergeCell ref="AP11:AT11"/>
    <mergeCell ref="AP12:AT12"/>
    <mergeCell ref="AP13:AT13"/>
    <mergeCell ref="AP14:AT14"/>
    <mergeCell ref="AF11:AJ11"/>
    <mergeCell ref="AF12:AJ12"/>
    <mergeCell ref="AF13:AJ13"/>
    <mergeCell ref="AF14:AJ14"/>
    <mergeCell ref="W14:Z14"/>
    <mergeCell ref="F13:Q13"/>
    <mergeCell ref="F14:Q14"/>
    <mergeCell ref="AF10:AJ10"/>
    <mergeCell ref="AF16:AJ16"/>
    <mergeCell ref="AA5:AE5"/>
    <mergeCell ref="AA6:AE6"/>
    <mergeCell ref="R11:V11"/>
    <mergeCell ref="R12:V12"/>
    <mergeCell ref="AA7:AE7"/>
    <mergeCell ref="AA8:AE8"/>
    <mergeCell ref="AA9:AE9"/>
    <mergeCell ref="AA10:AE10"/>
    <mergeCell ref="W11:Z11"/>
    <mergeCell ref="W12:Z12"/>
    <mergeCell ref="AA11:AE11"/>
    <mergeCell ref="AA12:AE12"/>
    <mergeCell ref="R5:V5"/>
    <mergeCell ref="R6:V6"/>
    <mergeCell ref="R7:V7"/>
    <mergeCell ref="R16:V16"/>
    <mergeCell ref="W16:Z16"/>
    <mergeCell ref="AA16:AE16"/>
    <mergeCell ref="AP23:AT23"/>
    <mergeCell ref="C22:E22"/>
    <mergeCell ref="F22:Q22"/>
    <mergeCell ref="R22:V22"/>
    <mergeCell ref="W22:Z22"/>
    <mergeCell ref="AA22:AE22"/>
    <mergeCell ref="AF22:AJ22"/>
    <mergeCell ref="AK22:AO22"/>
    <mergeCell ref="AK23:AO23"/>
    <mergeCell ref="AK24:AO24"/>
    <mergeCell ref="R15:V15"/>
    <mergeCell ref="W15:Z15"/>
    <mergeCell ref="AA15:AE15"/>
    <mergeCell ref="AF15:AJ15"/>
    <mergeCell ref="W19:Z19"/>
    <mergeCell ref="AA19:AE19"/>
    <mergeCell ref="AF19:AJ19"/>
    <mergeCell ref="AF24:AJ24"/>
    <mergeCell ref="AP20:AT20"/>
    <mergeCell ref="C21:E21"/>
    <mergeCell ref="F21:Q21"/>
    <mergeCell ref="R21:V21"/>
    <mergeCell ref="W21:Z21"/>
    <mergeCell ref="AA21:AE21"/>
    <mergeCell ref="AF21:AJ21"/>
    <mergeCell ref="AP21:AT21"/>
    <mergeCell ref="AK20:AO20"/>
    <mergeCell ref="AK21:AO21"/>
    <mergeCell ref="AP19:AT19"/>
    <mergeCell ref="C15:E15"/>
    <mergeCell ref="F15:Q15"/>
    <mergeCell ref="AP16:AT16"/>
    <mergeCell ref="P38:V38"/>
    <mergeCell ref="P36:V36"/>
    <mergeCell ref="P37:V37"/>
    <mergeCell ref="L36:O36"/>
    <mergeCell ref="L37:O37"/>
    <mergeCell ref="L38:O38"/>
    <mergeCell ref="AT29:AZ29"/>
    <mergeCell ref="AP29:AS29"/>
    <mergeCell ref="AI29:AO29"/>
    <mergeCell ref="P29:U29"/>
    <mergeCell ref="G29:K29"/>
    <mergeCell ref="G36:K36"/>
    <mergeCell ref="AE29:AH29"/>
    <mergeCell ref="AA29:AD29"/>
    <mergeCell ref="C34:K34"/>
    <mergeCell ref="L34:V34"/>
    <mergeCell ref="G37:K37"/>
    <mergeCell ref="G38:K38"/>
    <mergeCell ref="L29:O29"/>
    <mergeCell ref="C29:F29"/>
    <mergeCell ref="C36:F36"/>
    <mergeCell ref="C37:F37"/>
    <mergeCell ref="C38:F38"/>
    <mergeCell ref="C35:F35"/>
    <mergeCell ref="G35:K35"/>
    <mergeCell ref="L35:O35"/>
    <mergeCell ref="P35:V35"/>
    <mergeCell ref="W35:AA35"/>
    <mergeCell ref="L30:O32"/>
    <mergeCell ref="AP28:AZ28"/>
    <mergeCell ref="BA29:BE29"/>
    <mergeCell ref="W36:AA36"/>
    <mergeCell ref="W37:AA37"/>
    <mergeCell ref="AE30:AH32"/>
    <mergeCell ref="AI30:AO32"/>
    <mergeCell ref="AP30:AS32"/>
    <mergeCell ref="AT30:AZ32"/>
    <mergeCell ref="C3:E3"/>
    <mergeCell ref="F3:O3"/>
    <mergeCell ref="C28:AD28"/>
    <mergeCell ref="AA30:AD32"/>
    <mergeCell ref="V29:Z29"/>
    <mergeCell ref="R24:V24"/>
    <mergeCell ref="W24:Z24"/>
    <mergeCell ref="AA24:AE24"/>
    <mergeCell ref="P30:U32"/>
    <mergeCell ref="V30:Z32"/>
    <mergeCell ref="AP24:AT24"/>
    <mergeCell ref="C25:E25"/>
    <mergeCell ref="F25:Q25"/>
    <mergeCell ref="R25:V25"/>
    <mergeCell ref="W25:Z25"/>
    <mergeCell ref="AA25:AE25"/>
    <mergeCell ref="AF25:AJ25"/>
    <mergeCell ref="AP25:AT25"/>
    <mergeCell ref="C24:E24"/>
    <mergeCell ref="F24:Q24"/>
    <mergeCell ref="AP22:AT22"/>
    <mergeCell ref="C23:E23"/>
    <mergeCell ref="F23:Q23"/>
    <mergeCell ref="R23:V23"/>
    <mergeCell ref="C51:E51"/>
    <mergeCell ref="F51:O51"/>
    <mergeCell ref="C53:E53"/>
    <mergeCell ref="F53:Q53"/>
    <mergeCell ref="R53:V53"/>
    <mergeCell ref="W53:Z53"/>
    <mergeCell ref="AA53:AE53"/>
    <mergeCell ref="C40:V40"/>
    <mergeCell ref="W41:Z41"/>
    <mergeCell ref="W42:Z42"/>
    <mergeCell ref="BL29:BO29"/>
    <mergeCell ref="BP29:BS29"/>
    <mergeCell ref="BL28:BS28"/>
    <mergeCell ref="BF28:BK28"/>
    <mergeCell ref="BF30:BK32"/>
    <mergeCell ref="C30:F32"/>
    <mergeCell ref="G30:K32"/>
    <mergeCell ref="W38:AA38"/>
    <mergeCell ref="BA28:BE28"/>
    <mergeCell ref="BF29:BK29"/>
    <mergeCell ref="BP30:BS30"/>
    <mergeCell ref="BP31:BS31"/>
    <mergeCell ref="BP32:BS32"/>
    <mergeCell ref="BL30:BO30"/>
    <mergeCell ref="BL31:BO31"/>
    <mergeCell ref="BA30:BE32"/>
    <mergeCell ref="W34:AA34"/>
    <mergeCell ref="BL32:BO32"/>
    <mergeCell ref="AE28:AO28"/>
    <mergeCell ref="U47:Z47"/>
    <mergeCell ref="U48:Z48"/>
    <mergeCell ref="S42:V42"/>
    <mergeCell ref="AP55:AT55"/>
    <mergeCell ref="C56:E56"/>
    <mergeCell ref="F56:Q56"/>
    <mergeCell ref="R56:V56"/>
    <mergeCell ref="W56:Z56"/>
    <mergeCell ref="AA56:AE56"/>
    <mergeCell ref="AF56:AJ56"/>
    <mergeCell ref="AP56:AT56"/>
    <mergeCell ref="C55:E55"/>
    <mergeCell ref="F55:Q55"/>
    <mergeCell ref="R55:V55"/>
    <mergeCell ref="W55:Z55"/>
    <mergeCell ref="AA55:AE55"/>
    <mergeCell ref="AF55:AJ55"/>
    <mergeCell ref="AF53:AJ53"/>
    <mergeCell ref="AP53:AT53"/>
    <mergeCell ref="C54:E54"/>
    <mergeCell ref="F54:Q54"/>
    <mergeCell ref="R54:V54"/>
    <mergeCell ref="W54:Z54"/>
    <mergeCell ref="AA54:AE54"/>
    <mergeCell ref="AF54:AJ54"/>
    <mergeCell ref="AP54:AT54"/>
    <mergeCell ref="C65:E65"/>
    <mergeCell ref="F65:Q65"/>
    <mergeCell ref="R65:V65"/>
    <mergeCell ref="W65:Z65"/>
    <mergeCell ref="AA65:AE65"/>
    <mergeCell ref="AF65:AJ65"/>
    <mergeCell ref="C66:E66"/>
    <mergeCell ref="C64:E64"/>
    <mergeCell ref="F64:Q64"/>
    <mergeCell ref="R64:V64"/>
    <mergeCell ref="W64:Z64"/>
    <mergeCell ref="AA64:AE64"/>
    <mergeCell ref="AF64:AJ64"/>
    <mergeCell ref="AK64:AO64"/>
    <mergeCell ref="AP57:AT57"/>
    <mergeCell ref="C58:E58"/>
    <mergeCell ref="F58:Q58"/>
    <mergeCell ref="R58:V58"/>
    <mergeCell ref="W58:Z58"/>
    <mergeCell ref="AA58:AE58"/>
    <mergeCell ref="AF58:AJ58"/>
    <mergeCell ref="C57:E57"/>
    <mergeCell ref="F57:Q57"/>
    <mergeCell ref="R57:V57"/>
    <mergeCell ref="W57:Z57"/>
    <mergeCell ref="AA57:AE57"/>
    <mergeCell ref="AF57:AJ57"/>
    <mergeCell ref="R59:V59"/>
    <mergeCell ref="AA59:AE59"/>
    <mergeCell ref="AF59:AJ59"/>
    <mergeCell ref="R61:V61"/>
    <mergeCell ref="W61:Z61"/>
    <mergeCell ref="AP67:AT67"/>
    <mergeCell ref="C68:E68"/>
    <mergeCell ref="F68:Q68"/>
    <mergeCell ref="R68:V68"/>
    <mergeCell ref="W68:Z68"/>
    <mergeCell ref="AA68:AE68"/>
    <mergeCell ref="AF68:AJ68"/>
    <mergeCell ref="AP68:AT68"/>
    <mergeCell ref="AK67:AO67"/>
    <mergeCell ref="F66:Q66"/>
    <mergeCell ref="R66:V66"/>
    <mergeCell ref="W66:Z66"/>
    <mergeCell ref="AA66:AE66"/>
    <mergeCell ref="AF66:AJ66"/>
    <mergeCell ref="C67:E67"/>
    <mergeCell ref="F67:Q67"/>
    <mergeCell ref="R67:V67"/>
    <mergeCell ref="W67:Z67"/>
    <mergeCell ref="AA67:AE67"/>
    <mergeCell ref="AP66:AT66"/>
    <mergeCell ref="AK66:AO66"/>
    <mergeCell ref="AP69:AT69"/>
    <mergeCell ref="C70:E70"/>
    <mergeCell ref="F70:Q70"/>
    <mergeCell ref="R70:V70"/>
    <mergeCell ref="W70:Z70"/>
    <mergeCell ref="AA70:AE70"/>
    <mergeCell ref="AF70:AJ70"/>
    <mergeCell ref="AP70:AT70"/>
    <mergeCell ref="AK69:AO69"/>
    <mergeCell ref="AK70:AO70"/>
    <mergeCell ref="AK68:AO68"/>
    <mergeCell ref="C69:E69"/>
    <mergeCell ref="F69:Q69"/>
    <mergeCell ref="R69:V69"/>
    <mergeCell ref="W69:Z69"/>
    <mergeCell ref="AA69:AE69"/>
    <mergeCell ref="AF69:AJ69"/>
    <mergeCell ref="AP73:AT73"/>
    <mergeCell ref="AK53:AO53"/>
    <mergeCell ref="AK54:AO54"/>
    <mergeCell ref="AK55:AO55"/>
    <mergeCell ref="AK56:AO56"/>
    <mergeCell ref="AK57:AO57"/>
    <mergeCell ref="AK58:AO58"/>
    <mergeCell ref="AK59:AO59"/>
    <mergeCell ref="AK60:AO60"/>
    <mergeCell ref="AK61:AO61"/>
    <mergeCell ref="C73:E73"/>
    <mergeCell ref="F73:Q73"/>
    <mergeCell ref="R73:V73"/>
    <mergeCell ref="W73:Z73"/>
    <mergeCell ref="AA73:AE73"/>
    <mergeCell ref="AF73:AJ73"/>
    <mergeCell ref="AP71:AT71"/>
    <mergeCell ref="C72:E72"/>
    <mergeCell ref="F72:Q72"/>
    <mergeCell ref="R72:V72"/>
    <mergeCell ref="W72:Z72"/>
    <mergeCell ref="AA72:AE72"/>
    <mergeCell ref="AF72:AJ72"/>
    <mergeCell ref="AP72:AT72"/>
    <mergeCell ref="AK71:AO71"/>
    <mergeCell ref="AK72:AO72"/>
    <mergeCell ref="C71:E71"/>
    <mergeCell ref="F71:Q71"/>
    <mergeCell ref="R71:V71"/>
    <mergeCell ref="W71:Z71"/>
    <mergeCell ref="AA71:AE71"/>
    <mergeCell ref="W59:Z59"/>
    <mergeCell ref="AK25:AO25"/>
    <mergeCell ref="AK14:AO14"/>
    <mergeCell ref="AK15:AO15"/>
    <mergeCell ref="AK16:AO16"/>
    <mergeCell ref="AK17:AO17"/>
    <mergeCell ref="AK18:AO18"/>
    <mergeCell ref="AK19:AO19"/>
    <mergeCell ref="AJ42:AN42"/>
    <mergeCell ref="AK73:AO73"/>
    <mergeCell ref="AK5:AO5"/>
    <mergeCell ref="AK6:AO6"/>
    <mergeCell ref="AK7:AO7"/>
    <mergeCell ref="AK8:AO8"/>
    <mergeCell ref="AK9:AO9"/>
    <mergeCell ref="AK10:AO10"/>
    <mergeCell ref="AK11:AO11"/>
    <mergeCell ref="AK12:AO12"/>
    <mergeCell ref="AK13:AO13"/>
    <mergeCell ref="W40:AN40"/>
    <mergeCell ref="AA62:AE62"/>
    <mergeCell ref="AF62:AJ62"/>
    <mergeCell ref="AF71:AJ71"/>
    <mergeCell ref="AF67:AJ67"/>
    <mergeCell ref="AK65:AO65"/>
    <mergeCell ref="W23:Z23"/>
    <mergeCell ref="AA23:AE23"/>
    <mergeCell ref="AF23:AJ23"/>
    <mergeCell ref="AF5:AJ5"/>
    <mergeCell ref="AF6:AJ6"/>
    <mergeCell ref="AF7:AJ7"/>
    <mergeCell ref="AF8:AJ8"/>
    <mergeCell ref="AF9:AJ9"/>
    <mergeCell ref="AA61:AE61"/>
    <mergeCell ref="AF61:AJ61"/>
    <mergeCell ref="R60:V60"/>
    <mergeCell ref="W60:Z60"/>
    <mergeCell ref="AA60:AE60"/>
    <mergeCell ref="AF60:AJ60"/>
    <mergeCell ref="AP64:AT64"/>
    <mergeCell ref="AP65:AT65"/>
    <mergeCell ref="AP58:AT58"/>
    <mergeCell ref="AP59:AT59"/>
    <mergeCell ref="C41:H41"/>
    <mergeCell ref="C42:H42"/>
    <mergeCell ref="I41:M41"/>
    <mergeCell ref="I42:M42"/>
    <mergeCell ref="U45:Z45"/>
    <mergeCell ref="U46:Z46"/>
    <mergeCell ref="F63:Q63"/>
    <mergeCell ref="R63:V63"/>
    <mergeCell ref="W63:Z63"/>
    <mergeCell ref="AA63:AE63"/>
    <mergeCell ref="AF63:AJ63"/>
    <mergeCell ref="AP61:AT61"/>
    <mergeCell ref="AK63:AO63"/>
    <mergeCell ref="AK62:AO62"/>
    <mergeCell ref="AP62:AT62"/>
    <mergeCell ref="AP63:AT63"/>
    <mergeCell ref="C62:E62"/>
    <mergeCell ref="F62:Q62"/>
    <mergeCell ref="R62:V62"/>
    <mergeCell ref="W62:Z62"/>
    <mergeCell ref="C61:E61"/>
    <mergeCell ref="F61:Q61"/>
    <mergeCell ref="C60:E60"/>
    <mergeCell ref="F60:Q60"/>
    <mergeCell ref="AP60:AT60"/>
    <mergeCell ref="C59:E59"/>
    <mergeCell ref="M46:N46"/>
    <mergeCell ref="M47:N47"/>
    <mergeCell ref="M48:N48"/>
    <mergeCell ref="O45:T45"/>
    <mergeCell ref="O46:T46"/>
    <mergeCell ref="O47:T47"/>
    <mergeCell ref="O48:T48"/>
    <mergeCell ref="C63:E63"/>
    <mergeCell ref="AO40:AV40"/>
    <mergeCell ref="C45:G45"/>
    <mergeCell ref="C46:G46"/>
    <mergeCell ref="C47:G47"/>
    <mergeCell ref="C48:G48"/>
    <mergeCell ref="H46:L46"/>
    <mergeCell ref="H47:L47"/>
    <mergeCell ref="H48:L48"/>
    <mergeCell ref="H45:L45"/>
    <mergeCell ref="M45:N45"/>
    <mergeCell ref="AS41:AV41"/>
    <mergeCell ref="AS42:AV42"/>
    <mergeCell ref="AA41:AD41"/>
    <mergeCell ref="AA42:AD42"/>
    <mergeCell ref="AE41:AI41"/>
    <mergeCell ref="AE42:AI42"/>
    <mergeCell ref="AJ41:AN41"/>
    <mergeCell ref="S41:V41"/>
    <mergeCell ref="N41:R41"/>
    <mergeCell ref="N42:R42"/>
    <mergeCell ref="AO42:AR42"/>
    <mergeCell ref="AO41:AR41"/>
    <mergeCell ref="F59:Q59"/>
    <mergeCell ref="BL76:BO76"/>
    <mergeCell ref="BP76:BS76"/>
    <mergeCell ref="C77:F79"/>
    <mergeCell ref="G77:K79"/>
    <mergeCell ref="L77:O79"/>
    <mergeCell ref="P77:U79"/>
    <mergeCell ref="V77:Z79"/>
    <mergeCell ref="AA77:AD79"/>
    <mergeCell ref="AE77:AH79"/>
    <mergeCell ref="AE76:AH76"/>
    <mergeCell ref="AI76:AO76"/>
    <mergeCell ref="AP76:AS76"/>
    <mergeCell ref="AT76:AZ76"/>
    <mergeCell ref="BA76:BE76"/>
    <mergeCell ref="BF76:BK76"/>
    <mergeCell ref="AP75:AZ75"/>
    <mergeCell ref="BA75:BE75"/>
    <mergeCell ref="BF75:BK75"/>
    <mergeCell ref="BL75:BS75"/>
    <mergeCell ref="C76:F76"/>
    <mergeCell ref="G76:K76"/>
    <mergeCell ref="L76:O76"/>
    <mergeCell ref="P76:U76"/>
    <mergeCell ref="V76:Z76"/>
    <mergeCell ref="AA76:AD76"/>
    <mergeCell ref="C75:AD75"/>
    <mergeCell ref="AE75:AO75"/>
    <mergeCell ref="BL77:BO77"/>
    <mergeCell ref="BP77:BS77"/>
    <mergeCell ref="BL78:BO78"/>
    <mergeCell ref="BP78:BS78"/>
    <mergeCell ref="BL79:BO79"/>
    <mergeCell ref="BP79:BS79"/>
    <mergeCell ref="C85:F85"/>
    <mergeCell ref="G85:K85"/>
    <mergeCell ref="L85:O85"/>
    <mergeCell ref="P85:V85"/>
    <mergeCell ref="W85:AA85"/>
    <mergeCell ref="C84:F84"/>
    <mergeCell ref="G84:K84"/>
    <mergeCell ref="L84:O84"/>
    <mergeCell ref="P84:V84"/>
    <mergeCell ref="W84:AA84"/>
    <mergeCell ref="C83:F83"/>
    <mergeCell ref="C81:K81"/>
    <mergeCell ref="L81:V81"/>
    <mergeCell ref="W81:AA81"/>
    <mergeCell ref="C82:F82"/>
    <mergeCell ref="G82:K82"/>
    <mergeCell ref="L82:O82"/>
    <mergeCell ref="P82:V82"/>
    <mergeCell ref="W82:AA82"/>
    <mergeCell ref="AP77:AS79"/>
    <mergeCell ref="AT77:AZ79"/>
    <mergeCell ref="BA77:BE79"/>
    <mergeCell ref="AF92:AH92"/>
    <mergeCell ref="AI92:AJ92"/>
    <mergeCell ref="AI77:AO79"/>
    <mergeCell ref="S88:V88"/>
    <mergeCell ref="BF77:BK79"/>
    <mergeCell ref="G83:K83"/>
    <mergeCell ref="L83:O83"/>
    <mergeCell ref="P83:V83"/>
    <mergeCell ref="W83:AA83"/>
    <mergeCell ref="C87:V87"/>
    <mergeCell ref="W87:AN87"/>
    <mergeCell ref="AO87:AV87"/>
    <mergeCell ref="N88:R88"/>
    <mergeCell ref="AS88:AV88"/>
    <mergeCell ref="C89:H89"/>
    <mergeCell ref="I89:M89"/>
    <mergeCell ref="N89:R89"/>
    <mergeCell ref="S89:V89"/>
    <mergeCell ref="W89:Z89"/>
    <mergeCell ref="AA89:AD89"/>
    <mergeCell ref="AE89:AI89"/>
    <mergeCell ref="C88:H88"/>
    <mergeCell ref="I88:M88"/>
    <mergeCell ref="W88:Z88"/>
    <mergeCell ref="AA88:AD88"/>
    <mergeCell ref="AE88:AI88"/>
    <mergeCell ref="AU92:AX92"/>
    <mergeCell ref="AB93:AX93"/>
    <mergeCell ref="AQ92:AT92"/>
    <mergeCell ref="C95:G95"/>
    <mergeCell ref="H95:L95"/>
    <mergeCell ref="M95:N95"/>
    <mergeCell ref="O95:T95"/>
    <mergeCell ref="U95:Z95"/>
    <mergeCell ref="C44:Z44"/>
    <mergeCell ref="C91:Z91"/>
    <mergeCell ref="C93:G93"/>
    <mergeCell ref="H93:L93"/>
    <mergeCell ref="M93:N93"/>
    <mergeCell ref="O93:T93"/>
    <mergeCell ref="U93:Z93"/>
    <mergeCell ref="C94:G94"/>
    <mergeCell ref="H94:L94"/>
    <mergeCell ref="M94:N94"/>
    <mergeCell ref="O94:T94"/>
    <mergeCell ref="U94:Z94"/>
    <mergeCell ref="AJ89:AN89"/>
    <mergeCell ref="AO89:AR89"/>
    <mergeCell ref="AS89:AV89"/>
    <mergeCell ref="C92:G92"/>
    <mergeCell ref="H92:L92"/>
    <mergeCell ref="M92:N92"/>
    <mergeCell ref="O92:T92"/>
    <mergeCell ref="U92:Z92"/>
    <mergeCell ref="AK92:AP92"/>
    <mergeCell ref="AB91:AX91"/>
    <mergeCell ref="AJ88:AN88"/>
    <mergeCell ref="AO88:AR88"/>
    <mergeCell ref="AB92:AE92"/>
    <mergeCell ref="C97:AX97"/>
    <mergeCell ref="AY98:BB98"/>
    <mergeCell ref="AY99:BB99"/>
    <mergeCell ref="AY100:BB100"/>
    <mergeCell ref="AY101:BB101"/>
    <mergeCell ref="AY102:BB102"/>
    <mergeCell ref="AJ98:AN98"/>
    <mergeCell ref="AO98:AS98"/>
    <mergeCell ref="AT98:AX98"/>
    <mergeCell ref="AJ99:AN102"/>
    <mergeCell ref="C181:E181"/>
    <mergeCell ref="F181:Q181"/>
    <mergeCell ref="R181:V181"/>
    <mergeCell ref="W181:Z181"/>
    <mergeCell ref="C177:E177"/>
    <mergeCell ref="F177:Q177"/>
    <mergeCell ref="R177:V177"/>
    <mergeCell ref="AO99:AS102"/>
    <mergeCell ref="AT99:AX102"/>
    <mergeCell ref="U98:Y98"/>
    <mergeCell ref="Z98:AD98"/>
    <mergeCell ref="AE98:AI98"/>
    <mergeCell ref="C98:F98"/>
    <mergeCell ref="G98:J98"/>
    <mergeCell ref="K98:N98"/>
    <mergeCell ref="O98:T98"/>
    <mergeCell ref="AE99:AI102"/>
    <mergeCell ref="AK109:AO109"/>
    <mergeCell ref="AP109:AT109"/>
    <mergeCell ref="C110:E110"/>
    <mergeCell ref="F110:Q110"/>
    <mergeCell ref="R110:V110"/>
    <mergeCell ref="BN101:BR101"/>
    <mergeCell ref="BS101:BW101"/>
    <mergeCell ref="BX101:CB101"/>
    <mergeCell ref="BN102:BR102"/>
    <mergeCell ref="BS102:BW102"/>
    <mergeCell ref="BX102:CB102"/>
    <mergeCell ref="BC102:BE102"/>
    <mergeCell ref="BN98:BR98"/>
    <mergeCell ref="BN99:BR99"/>
    <mergeCell ref="BS98:BW98"/>
    <mergeCell ref="BS99:BW99"/>
    <mergeCell ref="BX98:CB98"/>
    <mergeCell ref="BX99:CB99"/>
    <mergeCell ref="BN100:BR100"/>
    <mergeCell ref="BS100:BW100"/>
    <mergeCell ref="BX100:CB100"/>
    <mergeCell ref="BF102:BI102"/>
    <mergeCell ref="BJ98:BM98"/>
    <mergeCell ref="BJ99:BM99"/>
    <mergeCell ref="BJ100:BM100"/>
    <mergeCell ref="BJ101:BM101"/>
    <mergeCell ref="BJ102:BM102"/>
    <mergeCell ref="BC98:BE98"/>
    <mergeCell ref="BC99:BE99"/>
    <mergeCell ref="BF98:BI98"/>
    <mergeCell ref="BF99:BI99"/>
    <mergeCell ref="BF100:BI100"/>
    <mergeCell ref="BF101:BI101"/>
    <mergeCell ref="BC100:BE100"/>
    <mergeCell ref="BC101:BE101"/>
    <mergeCell ref="CC97:DM97"/>
    <mergeCell ref="C105:E105"/>
    <mergeCell ref="F105:O105"/>
    <mergeCell ref="C107:E107"/>
    <mergeCell ref="F107:Q107"/>
    <mergeCell ref="R107:V107"/>
    <mergeCell ref="W107:Z107"/>
    <mergeCell ref="AA107:AE107"/>
    <mergeCell ref="AF107:AJ107"/>
    <mergeCell ref="CY99:DC102"/>
    <mergeCell ref="DD99:DH102"/>
    <mergeCell ref="DI99:DM102"/>
    <mergeCell ref="DI98:DM98"/>
    <mergeCell ref="CY98:DC98"/>
    <mergeCell ref="DD98:DH98"/>
    <mergeCell ref="CT99:CX102"/>
    <mergeCell ref="CN98:CS98"/>
    <mergeCell ref="CJ99:CM102"/>
    <mergeCell ref="CN99:CS102"/>
    <mergeCell ref="CC99:CF102"/>
    <mergeCell ref="CG99:CI102"/>
    <mergeCell ref="CT98:CX98"/>
    <mergeCell ref="AY97:CB97"/>
    <mergeCell ref="CC98:CF98"/>
    <mergeCell ref="CG98:CI98"/>
    <mergeCell ref="CJ98:CM98"/>
    <mergeCell ref="C99:F102"/>
    <mergeCell ref="G99:J102"/>
    <mergeCell ref="K99:N102"/>
    <mergeCell ref="O99:T102"/>
    <mergeCell ref="U99:Y102"/>
    <mergeCell ref="Z99:AD102"/>
    <mergeCell ref="W110:Z110"/>
    <mergeCell ref="AA110:AE110"/>
    <mergeCell ref="AF110:AJ110"/>
    <mergeCell ref="AK110:AO110"/>
    <mergeCell ref="AP110:AT110"/>
    <mergeCell ref="C109:E109"/>
    <mergeCell ref="F109:Q109"/>
    <mergeCell ref="R109:V109"/>
    <mergeCell ref="W109:Z109"/>
    <mergeCell ref="AA109:AE109"/>
    <mergeCell ref="AF109:AJ109"/>
    <mergeCell ref="AK107:AO107"/>
    <mergeCell ref="AP107:AT107"/>
    <mergeCell ref="C108:E108"/>
    <mergeCell ref="F108:Q108"/>
    <mergeCell ref="R108:V108"/>
    <mergeCell ref="W108:Z108"/>
    <mergeCell ref="AA108:AE108"/>
    <mergeCell ref="AF108:AJ108"/>
    <mergeCell ref="AK108:AO108"/>
    <mergeCell ref="AP108:AT108"/>
    <mergeCell ref="AK113:AO113"/>
    <mergeCell ref="AP113:AT113"/>
    <mergeCell ref="C114:E114"/>
    <mergeCell ref="F114:Q114"/>
    <mergeCell ref="R114:V114"/>
    <mergeCell ref="W114:Z114"/>
    <mergeCell ref="AA114:AE114"/>
    <mergeCell ref="AF114:AJ114"/>
    <mergeCell ref="AK114:AO114"/>
    <mergeCell ref="AP114:AT114"/>
    <mergeCell ref="C113:E113"/>
    <mergeCell ref="F113:Q113"/>
    <mergeCell ref="R113:V113"/>
    <mergeCell ref="W113:Z113"/>
    <mergeCell ref="AA113:AE113"/>
    <mergeCell ref="AF113:AJ113"/>
    <mergeCell ref="AK111:AO111"/>
    <mergeCell ref="AP111:AT111"/>
    <mergeCell ref="C112:E112"/>
    <mergeCell ref="F112:Q112"/>
    <mergeCell ref="R112:V112"/>
    <mergeCell ref="W112:Z112"/>
    <mergeCell ref="AA112:AE112"/>
    <mergeCell ref="AF112:AJ112"/>
    <mergeCell ref="AK112:AO112"/>
    <mergeCell ref="AP112:AT112"/>
    <mergeCell ref="C111:E111"/>
    <mergeCell ref="F111:Q111"/>
    <mergeCell ref="R111:V111"/>
    <mergeCell ref="W111:Z111"/>
    <mergeCell ref="AA111:AE111"/>
    <mergeCell ref="AF111:AJ111"/>
    <mergeCell ref="AK117:AO117"/>
    <mergeCell ref="AP117:AT117"/>
    <mergeCell ref="C118:E118"/>
    <mergeCell ref="F118:Q118"/>
    <mergeCell ref="R118:V118"/>
    <mergeCell ref="W118:Z118"/>
    <mergeCell ref="AA118:AE118"/>
    <mergeCell ref="AF118:AJ118"/>
    <mergeCell ref="AK118:AO118"/>
    <mergeCell ref="AP118:AT118"/>
    <mergeCell ref="C117:E117"/>
    <mergeCell ref="F117:Q117"/>
    <mergeCell ref="R117:V117"/>
    <mergeCell ref="W117:Z117"/>
    <mergeCell ref="AA117:AE117"/>
    <mergeCell ref="AF117:AJ117"/>
    <mergeCell ref="AK115:AO115"/>
    <mergeCell ref="AP115:AT115"/>
    <mergeCell ref="C116:E116"/>
    <mergeCell ref="F116:Q116"/>
    <mergeCell ref="R116:V116"/>
    <mergeCell ref="W116:Z116"/>
    <mergeCell ref="AA116:AE116"/>
    <mergeCell ref="AF116:AJ116"/>
    <mergeCell ref="AK116:AO116"/>
    <mergeCell ref="AP116:AT116"/>
    <mergeCell ref="C115:E115"/>
    <mergeCell ref="F115:Q115"/>
    <mergeCell ref="R115:V115"/>
    <mergeCell ref="W115:Z115"/>
    <mergeCell ref="AA115:AE115"/>
    <mergeCell ref="AF115:AJ115"/>
    <mergeCell ref="AK121:AO121"/>
    <mergeCell ref="AP121:AT121"/>
    <mergeCell ref="C122:E122"/>
    <mergeCell ref="F122:Q122"/>
    <mergeCell ref="R122:V122"/>
    <mergeCell ref="W122:Z122"/>
    <mergeCell ref="AA122:AE122"/>
    <mergeCell ref="AF122:AJ122"/>
    <mergeCell ref="AK122:AO122"/>
    <mergeCell ref="AP122:AT122"/>
    <mergeCell ref="C121:E121"/>
    <mergeCell ref="F121:Q121"/>
    <mergeCell ref="R121:V121"/>
    <mergeCell ref="W121:Z121"/>
    <mergeCell ref="AA121:AE121"/>
    <mergeCell ref="AF121:AJ121"/>
    <mergeCell ref="AK119:AO119"/>
    <mergeCell ref="AP119:AT119"/>
    <mergeCell ref="C120:E120"/>
    <mergeCell ref="F120:Q120"/>
    <mergeCell ref="R120:V120"/>
    <mergeCell ref="W120:Z120"/>
    <mergeCell ref="AA120:AE120"/>
    <mergeCell ref="AF120:AJ120"/>
    <mergeCell ref="AK120:AO120"/>
    <mergeCell ref="AP120:AT120"/>
    <mergeCell ref="C119:E119"/>
    <mergeCell ref="F119:Q119"/>
    <mergeCell ref="R119:V119"/>
    <mergeCell ref="W119:Z119"/>
    <mergeCell ref="AA119:AE119"/>
    <mergeCell ref="AF119:AJ119"/>
    <mergeCell ref="AK125:AO125"/>
    <mergeCell ref="AP125:AT125"/>
    <mergeCell ref="C126:E126"/>
    <mergeCell ref="F126:Q126"/>
    <mergeCell ref="R126:V126"/>
    <mergeCell ref="W126:Z126"/>
    <mergeCell ref="AA126:AE126"/>
    <mergeCell ref="AF126:AJ126"/>
    <mergeCell ref="AK126:AO126"/>
    <mergeCell ref="AP126:AT126"/>
    <mergeCell ref="C125:E125"/>
    <mergeCell ref="F125:Q125"/>
    <mergeCell ref="R125:V125"/>
    <mergeCell ref="W125:Z125"/>
    <mergeCell ref="AA125:AE125"/>
    <mergeCell ref="AF125:AJ125"/>
    <mergeCell ref="AK123:AO123"/>
    <mergeCell ref="AP123:AT123"/>
    <mergeCell ref="C124:E124"/>
    <mergeCell ref="F124:Q124"/>
    <mergeCell ref="R124:V124"/>
    <mergeCell ref="W124:Z124"/>
    <mergeCell ref="AA124:AE124"/>
    <mergeCell ref="AF124:AJ124"/>
    <mergeCell ref="AK124:AO124"/>
    <mergeCell ref="AP124:AT124"/>
    <mergeCell ref="C123:E123"/>
    <mergeCell ref="F123:Q123"/>
    <mergeCell ref="R123:V123"/>
    <mergeCell ref="W123:Z123"/>
    <mergeCell ref="AA123:AE123"/>
    <mergeCell ref="AF123:AJ123"/>
    <mergeCell ref="AP130:AS130"/>
    <mergeCell ref="AT130:AZ130"/>
    <mergeCell ref="BA130:BE130"/>
    <mergeCell ref="BF130:BK130"/>
    <mergeCell ref="BU130:BX130"/>
    <mergeCell ref="BY130:CB130"/>
    <mergeCell ref="BF129:BK129"/>
    <mergeCell ref="BU129:CB129"/>
    <mergeCell ref="C130:F130"/>
    <mergeCell ref="G130:K130"/>
    <mergeCell ref="L130:O130"/>
    <mergeCell ref="P130:U130"/>
    <mergeCell ref="V130:Z130"/>
    <mergeCell ref="AA130:AD130"/>
    <mergeCell ref="AE130:AH130"/>
    <mergeCell ref="AI130:AO130"/>
    <mergeCell ref="AK127:AO127"/>
    <mergeCell ref="AP127:AT127"/>
    <mergeCell ref="C129:AD129"/>
    <mergeCell ref="AE129:AO129"/>
    <mergeCell ref="AP129:AZ129"/>
    <mergeCell ref="BA129:BE129"/>
    <mergeCell ref="C127:E127"/>
    <mergeCell ref="F127:Q127"/>
    <mergeCell ref="R127:V127"/>
    <mergeCell ref="W127:Z127"/>
    <mergeCell ref="AA127:AE127"/>
    <mergeCell ref="AF127:AJ127"/>
    <mergeCell ref="C135:K135"/>
    <mergeCell ref="L135:V135"/>
    <mergeCell ref="W135:AA135"/>
    <mergeCell ref="C136:F136"/>
    <mergeCell ref="G136:K136"/>
    <mergeCell ref="L136:O136"/>
    <mergeCell ref="P136:V136"/>
    <mergeCell ref="W136:AA136"/>
    <mergeCell ref="BU131:BX131"/>
    <mergeCell ref="BY131:CB131"/>
    <mergeCell ref="BU132:BX132"/>
    <mergeCell ref="BY132:CB132"/>
    <mergeCell ref="BU133:BX133"/>
    <mergeCell ref="BY133:CB133"/>
    <mergeCell ref="AE131:AH133"/>
    <mergeCell ref="AI131:AO133"/>
    <mergeCell ref="AP131:AS133"/>
    <mergeCell ref="AT131:AZ133"/>
    <mergeCell ref="BA131:BE133"/>
    <mergeCell ref="BF131:BK133"/>
    <mergeCell ref="C131:F133"/>
    <mergeCell ref="G131:K133"/>
    <mergeCell ref="L131:O133"/>
    <mergeCell ref="P131:U133"/>
    <mergeCell ref="V131:Z133"/>
    <mergeCell ref="AA131:AD133"/>
    <mergeCell ref="C139:F139"/>
    <mergeCell ref="G139:K139"/>
    <mergeCell ref="L139:O139"/>
    <mergeCell ref="P139:V139"/>
    <mergeCell ref="W139:AA139"/>
    <mergeCell ref="C141:V141"/>
    <mergeCell ref="W141:AN141"/>
    <mergeCell ref="C137:F137"/>
    <mergeCell ref="G137:K137"/>
    <mergeCell ref="L137:O137"/>
    <mergeCell ref="P137:V137"/>
    <mergeCell ref="W137:AA137"/>
    <mergeCell ref="C138:F138"/>
    <mergeCell ref="G138:K138"/>
    <mergeCell ref="L138:O138"/>
    <mergeCell ref="P138:V138"/>
    <mergeCell ref="W138:AA138"/>
    <mergeCell ref="AS142:AV142"/>
    <mergeCell ref="C143:H143"/>
    <mergeCell ref="I143:M143"/>
    <mergeCell ref="N143:R143"/>
    <mergeCell ref="S143:V143"/>
    <mergeCell ref="W143:Z143"/>
    <mergeCell ref="AA143:AD143"/>
    <mergeCell ref="AE143:AI143"/>
    <mergeCell ref="AJ143:AN143"/>
    <mergeCell ref="AO143:AR143"/>
    <mergeCell ref="AO141:AV141"/>
    <mergeCell ref="C142:H142"/>
    <mergeCell ref="I142:M142"/>
    <mergeCell ref="N142:R142"/>
    <mergeCell ref="S142:V142"/>
    <mergeCell ref="W142:Z142"/>
    <mergeCell ref="AA142:AD142"/>
    <mergeCell ref="AE142:AI142"/>
    <mergeCell ref="AJ142:AN142"/>
    <mergeCell ref="AO142:AR142"/>
    <mergeCell ref="AI146:AJ146"/>
    <mergeCell ref="AK146:AP146"/>
    <mergeCell ref="AQ146:AT146"/>
    <mergeCell ref="AU146:AX146"/>
    <mergeCell ref="C147:G147"/>
    <mergeCell ref="H147:L147"/>
    <mergeCell ref="M147:N147"/>
    <mergeCell ref="O147:T147"/>
    <mergeCell ref="U147:Z147"/>
    <mergeCell ref="AU147:AX147"/>
    <mergeCell ref="AS143:AV143"/>
    <mergeCell ref="C145:Z145"/>
    <mergeCell ref="AB145:AX145"/>
    <mergeCell ref="C146:G146"/>
    <mergeCell ref="H146:L146"/>
    <mergeCell ref="M146:N146"/>
    <mergeCell ref="O146:T146"/>
    <mergeCell ref="U146:Z146"/>
    <mergeCell ref="AB146:AE146"/>
    <mergeCell ref="AF146:AH146"/>
    <mergeCell ref="C149:G149"/>
    <mergeCell ref="H149:L149"/>
    <mergeCell ref="M149:N149"/>
    <mergeCell ref="O149:T149"/>
    <mergeCell ref="U149:Z149"/>
    <mergeCell ref="AB148:AE148"/>
    <mergeCell ref="AB149:AE149"/>
    <mergeCell ref="AI148:AJ148"/>
    <mergeCell ref="AK148:AP148"/>
    <mergeCell ref="AQ148:AT148"/>
    <mergeCell ref="AU148:AX148"/>
    <mergeCell ref="AB147:AE147"/>
    <mergeCell ref="AF147:AH147"/>
    <mergeCell ref="AI147:AJ147"/>
    <mergeCell ref="AK147:AP147"/>
    <mergeCell ref="AQ147:AT147"/>
    <mergeCell ref="C148:G148"/>
    <mergeCell ref="H148:L148"/>
    <mergeCell ref="M148:N148"/>
    <mergeCell ref="O148:T148"/>
    <mergeCell ref="U148:Z148"/>
    <mergeCell ref="AF148:AH148"/>
    <mergeCell ref="AU150:AX150"/>
    <mergeCell ref="DD153:DH153"/>
    <mergeCell ref="DI153:DM153"/>
    <mergeCell ref="BJ153:BM153"/>
    <mergeCell ref="BN153:BR153"/>
    <mergeCell ref="BS153:BW153"/>
    <mergeCell ref="BX153:CB153"/>
    <mergeCell ref="AT153:AX153"/>
    <mergeCell ref="AY153:BB153"/>
    <mergeCell ref="BC153:BE153"/>
    <mergeCell ref="AF149:AH149"/>
    <mergeCell ref="AI149:AJ149"/>
    <mergeCell ref="AK149:AP149"/>
    <mergeCell ref="AQ149:AT149"/>
    <mergeCell ref="AU149:AX149"/>
    <mergeCell ref="AB150:AE150"/>
    <mergeCell ref="AF150:AH150"/>
    <mergeCell ref="AI150:AJ150"/>
    <mergeCell ref="AK150:AP150"/>
    <mergeCell ref="AQ150:AT150"/>
    <mergeCell ref="C152:AX152"/>
    <mergeCell ref="AY152:CB152"/>
    <mergeCell ref="CC152:DM152"/>
    <mergeCell ref="C153:F153"/>
    <mergeCell ref="G153:J153"/>
    <mergeCell ref="K153:N153"/>
    <mergeCell ref="O153:T153"/>
    <mergeCell ref="U153:Y153"/>
    <mergeCell ref="Z153:AD153"/>
    <mergeCell ref="AE153:AI153"/>
    <mergeCell ref="CJ153:CM153"/>
    <mergeCell ref="CN153:CS153"/>
    <mergeCell ref="CT153:CX153"/>
    <mergeCell ref="CY153:DC153"/>
    <mergeCell ref="CC153:CF153"/>
    <mergeCell ref="CG153:CI153"/>
    <mergeCell ref="AJ153:AN153"/>
    <mergeCell ref="AO153:AS153"/>
    <mergeCell ref="BF153:BI153"/>
    <mergeCell ref="CN154:CS157"/>
    <mergeCell ref="CT154:CX157"/>
    <mergeCell ref="CY154:DC157"/>
    <mergeCell ref="DD154:DH157"/>
    <mergeCell ref="BF154:BI154"/>
    <mergeCell ref="BJ154:BM154"/>
    <mergeCell ref="BN154:BR154"/>
    <mergeCell ref="BS154:BW154"/>
    <mergeCell ref="BX154:CB154"/>
    <mergeCell ref="CC154:CF157"/>
    <mergeCell ref="BF156:BI156"/>
    <mergeCell ref="BJ156:BM156"/>
    <mergeCell ref="BN156:BR156"/>
    <mergeCell ref="BS156:BW156"/>
    <mergeCell ref="AY154:BB154"/>
    <mergeCell ref="BC154:BE154"/>
    <mergeCell ref="DI154:DM157"/>
    <mergeCell ref="AY155:BB155"/>
    <mergeCell ref="BC155:BE155"/>
    <mergeCell ref="BF155:BI155"/>
    <mergeCell ref="BJ155:BM155"/>
    <mergeCell ref="BN155:BR155"/>
    <mergeCell ref="BS155:BW155"/>
    <mergeCell ref="BX155:CB155"/>
    <mergeCell ref="AY156:BB156"/>
    <mergeCell ref="BC156:BE156"/>
    <mergeCell ref="CG154:CI157"/>
    <mergeCell ref="CJ154:CM157"/>
    <mergeCell ref="AA162:AE162"/>
    <mergeCell ref="AF162:AJ162"/>
    <mergeCell ref="AK162:AO162"/>
    <mergeCell ref="AP162:AT162"/>
    <mergeCell ref="Z154:AD157"/>
    <mergeCell ref="C160:E160"/>
    <mergeCell ref="F160:O160"/>
    <mergeCell ref="C162:E162"/>
    <mergeCell ref="F162:Q162"/>
    <mergeCell ref="R162:V162"/>
    <mergeCell ref="W162:Z162"/>
    <mergeCell ref="BX156:CB156"/>
    <mergeCell ref="AY157:BB157"/>
    <mergeCell ref="BC157:BE157"/>
    <mergeCell ref="BF157:BI157"/>
    <mergeCell ref="BJ157:BM157"/>
    <mergeCell ref="BN157:BR157"/>
    <mergeCell ref="BS157:BW157"/>
    <mergeCell ref="BX157:CB157"/>
    <mergeCell ref="AE154:AI157"/>
    <mergeCell ref="AO154:AS157"/>
    <mergeCell ref="AT154:AX157"/>
    <mergeCell ref="C154:F157"/>
    <mergeCell ref="G154:J157"/>
    <mergeCell ref="K154:N157"/>
    <mergeCell ref="O154:T157"/>
    <mergeCell ref="U154:Y157"/>
    <mergeCell ref="AJ154:AN157"/>
    <mergeCell ref="AK165:AO165"/>
    <mergeCell ref="AP165:AT165"/>
    <mergeCell ref="C166:E166"/>
    <mergeCell ref="F166:Q166"/>
    <mergeCell ref="R166:V166"/>
    <mergeCell ref="W166:Z166"/>
    <mergeCell ref="AA166:AE166"/>
    <mergeCell ref="AF166:AJ166"/>
    <mergeCell ref="AK166:AO166"/>
    <mergeCell ref="AP166:AT166"/>
    <mergeCell ref="C165:E165"/>
    <mergeCell ref="F165:Q165"/>
    <mergeCell ref="R165:V165"/>
    <mergeCell ref="W165:Z165"/>
    <mergeCell ref="AA165:AE165"/>
    <mergeCell ref="AF165:AJ165"/>
    <mergeCell ref="AK163:AO163"/>
    <mergeCell ref="AP163:AT163"/>
    <mergeCell ref="C164:E164"/>
    <mergeCell ref="F164:Q164"/>
    <mergeCell ref="R164:V164"/>
    <mergeCell ref="W164:Z164"/>
    <mergeCell ref="AA164:AE164"/>
    <mergeCell ref="AF164:AJ164"/>
    <mergeCell ref="AK164:AO164"/>
    <mergeCell ref="AP164:AT164"/>
    <mergeCell ref="C163:E163"/>
    <mergeCell ref="F163:Q163"/>
    <mergeCell ref="R163:V163"/>
    <mergeCell ref="W163:Z163"/>
    <mergeCell ref="AA163:AE163"/>
    <mergeCell ref="AF163:AJ163"/>
    <mergeCell ref="AK169:AO169"/>
    <mergeCell ref="AP169:AT169"/>
    <mergeCell ref="C170:E170"/>
    <mergeCell ref="F170:Q170"/>
    <mergeCell ref="R170:V170"/>
    <mergeCell ref="W170:Z170"/>
    <mergeCell ref="AA170:AE170"/>
    <mergeCell ref="AF170:AJ170"/>
    <mergeCell ref="AK170:AO170"/>
    <mergeCell ref="AP170:AT170"/>
    <mergeCell ref="C169:E169"/>
    <mergeCell ref="F169:Q169"/>
    <mergeCell ref="R169:V169"/>
    <mergeCell ref="W169:Z169"/>
    <mergeCell ref="AA169:AE169"/>
    <mergeCell ref="AF169:AJ169"/>
    <mergeCell ref="AK167:AO167"/>
    <mergeCell ref="AP167:AT167"/>
    <mergeCell ref="C168:E168"/>
    <mergeCell ref="F168:Q168"/>
    <mergeCell ref="R168:V168"/>
    <mergeCell ref="W168:Z168"/>
    <mergeCell ref="AA168:AE168"/>
    <mergeCell ref="AF168:AJ168"/>
    <mergeCell ref="AK168:AO168"/>
    <mergeCell ref="AP168:AT168"/>
    <mergeCell ref="C167:E167"/>
    <mergeCell ref="F167:Q167"/>
    <mergeCell ref="R167:V167"/>
    <mergeCell ref="W167:Z167"/>
    <mergeCell ref="AA167:AE167"/>
    <mergeCell ref="AF167:AJ167"/>
    <mergeCell ref="AK173:AO173"/>
    <mergeCell ref="AP173:AT173"/>
    <mergeCell ref="C174:E174"/>
    <mergeCell ref="F174:Q174"/>
    <mergeCell ref="R174:V174"/>
    <mergeCell ref="W174:Z174"/>
    <mergeCell ref="AA174:AE174"/>
    <mergeCell ref="AF174:AJ174"/>
    <mergeCell ref="AK174:AO174"/>
    <mergeCell ref="AP174:AT174"/>
    <mergeCell ref="C173:E173"/>
    <mergeCell ref="F173:Q173"/>
    <mergeCell ref="R173:V173"/>
    <mergeCell ref="W173:Z173"/>
    <mergeCell ref="AA173:AE173"/>
    <mergeCell ref="AF173:AJ173"/>
    <mergeCell ref="AK171:AO171"/>
    <mergeCell ref="AP171:AT171"/>
    <mergeCell ref="C172:E172"/>
    <mergeCell ref="F172:Q172"/>
    <mergeCell ref="R172:V172"/>
    <mergeCell ref="W172:Z172"/>
    <mergeCell ref="AA172:AE172"/>
    <mergeCell ref="AF172:AJ172"/>
    <mergeCell ref="AK172:AO172"/>
    <mergeCell ref="AP172:AT172"/>
    <mergeCell ref="C171:E171"/>
    <mergeCell ref="F171:Q171"/>
    <mergeCell ref="R171:V171"/>
    <mergeCell ref="W171:Z171"/>
    <mergeCell ref="AA171:AE171"/>
    <mergeCell ref="AF171:AJ171"/>
    <mergeCell ref="W177:Z177"/>
    <mergeCell ref="AA177:AE177"/>
    <mergeCell ref="AF177:AJ177"/>
    <mergeCell ref="AK177:AO177"/>
    <mergeCell ref="AP177:AT177"/>
    <mergeCell ref="C178:E178"/>
    <mergeCell ref="F178:Q178"/>
    <mergeCell ref="R178:V178"/>
    <mergeCell ref="W178:Z178"/>
    <mergeCell ref="AA178:AE178"/>
    <mergeCell ref="AK175:AO175"/>
    <mergeCell ref="AP175:AT175"/>
    <mergeCell ref="C176:E176"/>
    <mergeCell ref="F176:Q176"/>
    <mergeCell ref="R176:V176"/>
    <mergeCell ref="W176:Z176"/>
    <mergeCell ref="AA176:AE176"/>
    <mergeCell ref="AF176:AJ176"/>
    <mergeCell ref="AK176:AO176"/>
    <mergeCell ref="AP176:AT176"/>
    <mergeCell ref="C175:E175"/>
    <mergeCell ref="F175:Q175"/>
    <mergeCell ref="R175:V175"/>
    <mergeCell ref="W175:Z175"/>
    <mergeCell ref="AA175:AE175"/>
    <mergeCell ref="AF175:AJ175"/>
    <mergeCell ref="AP179:AT179"/>
    <mergeCell ref="C180:E180"/>
    <mergeCell ref="F180:Q180"/>
    <mergeCell ref="R180:V180"/>
    <mergeCell ref="W180:Z180"/>
    <mergeCell ref="AA180:AE180"/>
    <mergeCell ref="AF180:AJ180"/>
    <mergeCell ref="AK180:AO180"/>
    <mergeCell ref="AP180:AT180"/>
    <mergeCell ref="AF178:AJ178"/>
    <mergeCell ref="AK178:AO178"/>
    <mergeCell ref="AP178:AT178"/>
    <mergeCell ref="C179:E179"/>
    <mergeCell ref="F179:Q179"/>
    <mergeCell ref="R179:V179"/>
    <mergeCell ref="W179:Z179"/>
    <mergeCell ref="AA179:AE179"/>
    <mergeCell ref="AF179:AJ179"/>
    <mergeCell ref="AK179:AO179"/>
    <mergeCell ref="AK182:AO182"/>
    <mergeCell ref="AP182:AT182"/>
    <mergeCell ref="C190:K190"/>
    <mergeCell ref="L190:V190"/>
    <mergeCell ref="W190:AA190"/>
    <mergeCell ref="C191:F191"/>
    <mergeCell ref="G191:K191"/>
    <mergeCell ref="L191:O191"/>
    <mergeCell ref="P191:V191"/>
    <mergeCell ref="W191:AA191"/>
    <mergeCell ref="AA181:AE181"/>
    <mergeCell ref="AF181:AJ181"/>
    <mergeCell ref="AK181:AO181"/>
    <mergeCell ref="AP181:AT181"/>
    <mergeCell ref="C182:E182"/>
    <mergeCell ref="F182:Q182"/>
    <mergeCell ref="R182:V182"/>
    <mergeCell ref="W182:Z182"/>
    <mergeCell ref="AA182:AE182"/>
    <mergeCell ref="AF182:AJ182"/>
    <mergeCell ref="C184:AD184"/>
    <mergeCell ref="AE184:AO184"/>
    <mergeCell ref="AP184:AZ184"/>
    <mergeCell ref="C197:H197"/>
    <mergeCell ref="I197:M197"/>
    <mergeCell ref="N197:R197"/>
    <mergeCell ref="S197:V197"/>
    <mergeCell ref="W197:Z197"/>
    <mergeCell ref="AA197:AD197"/>
    <mergeCell ref="AE197:AI197"/>
    <mergeCell ref="AJ197:AN197"/>
    <mergeCell ref="AO197:AR197"/>
    <mergeCell ref="C194:F194"/>
    <mergeCell ref="G194:K194"/>
    <mergeCell ref="L194:O194"/>
    <mergeCell ref="P194:V194"/>
    <mergeCell ref="W194:AA194"/>
    <mergeCell ref="C196:V196"/>
    <mergeCell ref="W196:AN196"/>
    <mergeCell ref="C192:F192"/>
    <mergeCell ref="G192:K192"/>
    <mergeCell ref="L192:O192"/>
    <mergeCell ref="P192:V192"/>
    <mergeCell ref="W192:AA192"/>
    <mergeCell ref="C193:F193"/>
    <mergeCell ref="G193:K193"/>
    <mergeCell ref="L193:O193"/>
    <mergeCell ref="P193:V193"/>
    <mergeCell ref="W193:AA193"/>
    <mergeCell ref="AI201:AJ201"/>
    <mergeCell ref="AK201:AP201"/>
    <mergeCell ref="AQ201:AT201"/>
    <mergeCell ref="AU201:AX201"/>
    <mergeCell ref="C202:G202"/>
    <mergeCell ref="H202:L202"/>
    <mergeCell ref="M202:N202"/>
    <mergeCell ref="O202:T202"/>
    <mergeCell ref="U202:Z202"/>
    <mergeCell ref="AB202:AE202"/>
    <mergeCell ref="AS198:AV198"/>
    <mergeCell ref="C200:Z200"/>
    <mergeCell ref="AB200:AX200"/>
    <mergeCell ref="C201:G201"/>
    <mergeCell ref="H201:L201"/>
    <mergeCell ref="M201:N201"/>
    <mergeCell ref="O201:T201"/>
    <mergeCell ref="U201:Z201"/>
    <mergeCell ref="AB201:AE201"/>
    <mergeCell ref="AF201:AH201"/>
    <mergeCell ref="C198:H198"/>
    <mergeCell ref="I198:M198"/>
    <mergeCell ref="N198:R198"/>
    <mergeCell ref="S198:V198"/>
    <mergeCell ref="W198:Z198"/>
    <mergeCell ref="AA198:AD198"/>
    <mergeCell ref="AE198:AI198"/>
    <mergeCell ref="AJ198:AN198"/>
    <mergeCell ref="AO198:AR198"/>
    <mergeCell ref="C204:G204"/>
    <mergeCell ref="H204:L204"/>
    <mergeCell ref="M204:N204"/>
    <mergeCell ref="O204:T204"/>
    <mergeCell ref="U204:Z204"/>
    <mergeCell ref="AB204:AE204"/>
    <mergeCell ref="AB203:AE203"/>
    <mergeCell ref="AF203:AH203"/>
    <mergeCell ref="AI203:AJ203"/>
    <mergeCell ref="AK203:AP203"/>
    <mergeCell ref="AQ203:AT203"/>
    <mergeCell ref="AU203:AX203"/>
    <mergeCell ref="AF202:AH202"/>
    <mergeCell ref="AI202:AJ202"/>
    <mergeCell ref="AK202:AP202"/>
    <mergeCell ref="AQ202:AT202"/>
    <mergeCell ref="AU202:AX202"/>
    <mergeCell ref="C203:G203"/>
    <mergeCell ref="H203:L203"/>
    <mergeCell ref="M203:N203"/>
    <mergeCell ref="O203:T203"/>
    <mergeCell ref="U203:Z203"/>
    <mergeCell ref="DI208:DM208"/>
    <mergeCell ref="C209:F212"/>
    <mergeCell ref="G209:J212"/>
    <mergeCell ref="K209:N212"/>
    <mergeCell ref="O209:T212"/>
    <mergeCell ref="U209:Y212"/>
    <mergeCell ref="Z209:AD212"/>
    <mergeCell ref="AE209:AI212"/>
    <mergeCell ref="AJ209:AN212"/>
    <mergeCell ref="AO209:AS212"/>
    <mergeCell ref="CG208:CI208"/>
    <mergeCell ref="CJ208:CM208"/>
    <mergeCell ref="CN208:CS208"/>
    <mergeCell ref="AE208:AI208"/>
    <mergeCell ref="AJ208:AN208"/>
    <mergeCell ref="AO208:AS208"/>
    <mergeCell ref="AT208:AX208"/>
    <mergeCell ref="CT208:CX208"/>
    <mergeCell ref="CY208:DC208"/>
    <mergeCell ref="DD208:DH208"/>
    <mergeCell ref="BF208:BI208"/>
    <mergeCell ref="BJ208:BM208"/>
    <mergeCell ref="BN208:BR208"/>
    <mergeCell ref="BS208:BW208"/>
    <mergeCell ref="BX208:CB208"/>
    <mergeCell ref="CC208:CF208"/>
    <mergeCell ref="AY208:BB208"/>
    <mergeCell ref="BC208:BE208"/>
    <mergeCell ref="C208:F208"/>
    <mergeCell ref="G208:J208"/>
    <mergeCell ref="K208:N208"/>
    <mergeCell ref="O208:T208"/>
    <mergeCell ref="CT209:CX212"/>
    <mergeCell ref="AU205:AX205"/>
    <mergeCell ref="C207:AX207"/>
    <mergeCell ref="AY207:CB207"/>
    <mergeCell ref="CC207:DM207"/>
    <mergeCell ref="U208:Y208"/>
    <mergeCell ref="Z208:AD208"/>
    <mergeCell ref="BN210:BR210"/>
    <mergeCell ref="BS210:BW210"/>
    <mergeCell ref="AF204:AH204"/>
    <mergeCell ref="AI204:AJ204"/>
    <mergeCell ref="AK204:AP204"/>
    <mergeCell ref="AQ204:AT204"/>
    <mergeCell ref="AU204:AX204"/>
    <mergeCell ref="AB205:AE205"/>
    <mergeCell ref="AF205:AH205"/>
    <mergeCell ref="AI205:AJ205"/>
    <mergeCell ref="AK205:AP205"/>
    <mergeCell ref="AQ205:AT205"/>
    <mergeCell ref="CY209:DC212"/>
    <mergeCell ref="DD209:DH212"/>
    <mergeCell ref="DI209:DM212"/>
    <mergeCell ref="AY210:BB210"/>
    <mergeCell ref="BC210:BE210"/>
    <mergeCell ref="BF210:BI210"/>
    <mergeCell ref="BJ210:BM210"/>
    <mergeCell ref="CC209:CF212"/>
    <mergeCell ref="CG209:CI212"/>
    <mergeCell ref="CJ209:CM212"/>
    <mergeCell ref="CN209:CS212"/>
    <mergeCell ref="BX210:CB210"/>
    <mergeCell ref="AT209:AX212"/>
    <mergeCell ref="BA184:BE184"/>
    <mergeCell ref="BF184:BK184"/>
    <mergeCell ref="BL184:BS184"/>
    <mergeCell ref="BN211:BR211"/>
    <mergeCell ref="BS211:BW211"/>
    <mergeCell ref="BX211:CB211"/>
    <mergeCell ref="BS209:BW209"/>
    <mergeCell ref="BX209:CB209"/>
    <mergeCell ref="BN209:BR209"/>
    <mergeCell ref="AY211:BB211"/>
    <mergeCell ref="AY212:BB212"/>
    <mergeCell ref="BC212:BE212"/>
    <mergeCell ref="BF212:BI212"/>
    <mergeCell ref="BJ212:BM212"/>
    <mergeCell ref="BN212:BR212"/>
    <mergeCell ref="BS212:BW212"/>
    <mergeCell ref="BX212:CB212"/>
    <mergeCell ref="AT186:AZ188"/>
    <mergeCell ref="BA186:BE188"/>
    <mergeCell ref="AY209:BB209"/>
    <mergeCell ref="BC209:BE209"/>
    <mergeCell ref="BF209:BI209"/>
    <mergeCell ref="BJ209:BM209"/>
    <mergeCell ref="BC211:BE211"/>
    <mergeCell ref="BF211:BI211"/>
    <mergeCell ref="BJ211:BM211"/>
    <mergeCell ref="AS197:AV197"/>
    <mergeCell ref="AO196:AV196"/>
    <mergeCell ref="BF186:BK188"/>
    <mergeCell ref="BL186:BO186"/>
    <mergeCell ref="BP186:BS186"/>
    <mergeCell ref="BL187:BO187"/>
    <mergeCell ref="BP187:BS187"/>
    <mergeCell ref="BL188:BO188"/>
    <mergeCell ref="BP188:BS188"/>
    <mergeCell ref="BL185:BO185"/>
    <mergeCell ref="BP185:BS185"/>
    <mergeCell ref="C186:F188"/>
    <mergeCell ref="G186:K188"/>
    <mergeCell ref="L186:O188"/>
    <mergeCell ref="P186:U188"/>
    <mergeCell ref="V186:Z188"/>
    <mergeCell ref="AA186:AD188"/>
    <mergeCell ref="AE186:AH188"/>
    <mergeCell ref="AI186:AO188"/>
    <mergeCell ref="AE185:AH185"/>
    <mergeCell ref="AI185:AO185"/>
    <mergeCell ref="AP185:AS185"/>
    <mergeCell ref="AT185:AZ185"/>
    <mergeCell ref="BA185:BE185"/>
    <mergeCell ref="BF185:BK185"/>
    <mergeCell ref="C185:F185"/>
    <mergeCell ref="G185:K185"/>
    <mergeCell ref="L185:O185"/>
    <mergeCell ref="P185:U185"/>
    <mergeCell ref="V185:Z185"/>
    <mergeCell ref="AA185:AD185"/>
    <mergeCell ref="AP186:AS188"/>
  </mergeCells>
  <phoneticPr fontId="5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9"/>
  <sheetViews>
    <sheetView showRuler="0" zoomScaleNormal="100" workbookViewId="0">
      <selection sqref="A1:B1"/>
    </sheetView>
  </sheetViews>
  <sheetFormatPr defaultRowHeight="12"/>
  <cols>
    <col min="1" max="1" width="2.75" style="2" customWidth="1"/>
    <col min="2" max="4" width="20.625" style="2" customWidth="1"/>
    <col min="5" max="5" width="31.375" style="2" customWidth="1"/>
    <col min="6" max="16384" width="9" style="2"/>
  </cols>
  <sheetData>
    <row r="1" spans="1:5" ht="17.25" customHeight="1">
      <c r="A1" s="131" t="s">
        <v>98</v>
      </c>
      <c r="B1" s="132"/>
      <c r="C1" s="1" t="s">
        <v>1</v>
      </c>
      <c r="D1" s="133" t="s">
        <v>21</v>
      </c>
      <c r="E1" s="134"/>
    </row>
    <row r="2" spans="1:5" ht="17.25" customHeight="1" thickBot="1">
      <c r="A2" s="135"/>
      <c r="B2" s="136"/>
      <c r="C2" s="3" t="s">
        <v>2</v>
      </c>
      <c r="D2" s="137" t="s">
        <v>116</v>
      </c>
      <c r="E2" s="138"/>
    </row>
    <row r="3" spans="1:5" ht="17.25" customHeight="1">
      <c r="A3" s="129" t="s">
        <v>3</v>
      </c>
      <c r="B3" s="130"/>
      <c r="C3" s="1" t="s">
        <v>4</v>
      </c>
      <c r="D3" s="1" t="s">
        <v>5</v>
      </c>
      <c r="E3" s="4" t="s">
        <v>6</v>
      </c>
    </row>
    <row r="4" spans="1:5" ht="17.25" customHeight="1" thickBot="1">
      <c r="A4" s="139">
        <v>42721</v>
      </c>
      <c r="B4" s="140"/>
      <c r="C4" s="5" t="s">
        <v>13</v>
      </c>
      <c r="D4" s="6"/>
      <c r="E4" s="7"/>
    </row>
    <row r="5" spans="1:5" ht="17.25" customHeight="1" thickBot="1">
      <c r="A5" s="8" t="s">
        <v>7</v>
      </c>
      <c r="B5" s="9" t="s">
        <v>8</v>
      </c>
      <c r="C5" s="10" t="s">
        <v>9</v>
      </c>
      <c r="D5" s="11" t="s">
        <v>10</v>
      </c>
      <c r="E5" s="12" t="s">
        <v>11</v>
      </c>
    </row>
    <row r="6" spans="1:5" ht="17.25" customHeight="1" thickTop="1">
      <c r="A6" s="38">
        <v>1</v>
      </c>
      <c r="B6" s="36" t="s">
        <v>60</v>
      </c>
      <c r="C6" s="30" t="s">
        <v>22</v>
      </c>
      <c r="D6" s="30" t="s">
        <v>206</v>
      </c>
      <c r="E6" s="31"/>
    </row>
    <row r="7" spans="1:5" ht="17.25" customHeight="1">
      <c r="A7" s="38">
        <v>2</v>
      </c>
      <c r="B7" s="32" t="s">
        <v>85</v>
      </c>
      <c r="C7" s="32" t="s">
        <v>86</v>
      </c>
      <c r="D7" s="32" t="s">
        <v>69</v>
      </c>
      <c r="E7" s="33" t="s">
        <v>67</v>
      </c>
    </row>
    <row r="8" spans="1:5" ht="17.25" customHeight="1">
      <c r="A8" s="38">
        <v>3</v>
      </c>
      <c r="B8" s="32" t="s">
        <v>19</v>
      </c>
      <c r="C8" s="32" t="s">
        <v>18</v>
      </c>
      <c r="D8" s="32" t="s">
        <v>68</v>
      </c>
      <c r="E8" s="33"/>
    </row>
    <row r="9" spans="1:5" ht="17.25" customHeight="1">
      <c r="A9" s="13">
        <v>4</v>
      </c>
      <c r="B9" s="14" t="s">
        <v>99</v>
      </c>
      <c r="C9" s="14" t="s">
        <v>29</v>
      </c>
      <c r="D9" s="14" t="s">
        <v>71</v>
      </c>
      <c r="E9" s="15"/>
    </row>
    <row r="10" spans="1:5" ht="17.25" customHeight="1">
      <c r="A10" s="13">
        <v>5</v>
      </c>
      <c r="B10" s="14" t="s">
        <v>45</v>
      </c>
      <c r="C10" s="14" t="s">
        <v>14</v>
      </c>
      <c r="D10" s="29" t="s">
        <v>46</v>
      </c>
      <c r="E10" s="15"/>
    </row>
    <row r="11" spans="1:5" ht="17.25" customHeight="1">
      <c r="A11" s="13">
        <v>6</v>
      </c>
      <c r="B11" s="14" t="s">
        <v>47</v>
      </c>
      <c r="C11" s="14" t="s">
        <v>15</v>
      </c>
      <c r="D11" s="29" t="s">
        <v>46</v>
      </c>
      <c r="E11" s="15"/>
    </row>
    <row r="12" spans="1:5" ht="17.25" customHeight="1">
      <c r="A12" s="13">
        <v>7</v>
      </c>
      <c r="B12" s="14"/>
      <c r="C12" s="14"/>
      <c r="D12" s="14"/>
      <c r="E12" s="15"/>
    </row>
    <row r="13" spans="1:5" ht="17.25" customHeight="1">
      <c r="A13" s="13">
        <v>8</v>
      </c>
      <c r="B13" s="14"/>
      <c r="C13" s="14"/>
      <c r="D13" s="14"/>
      <c r="E13" s="15"/>
    </row>
    <row r="14" spans="1:5" ht="17.25" customHeight="1">
      <c r="A14" s="13">
        <v>9</v>
      </c>
      <c r="B14" s="14"/>
      <c r="C14" s="14"/>
      <c r="D14" s="14"/>
      <c r="E14" s="15"/>
    </row>
    <row r="15" spans="1:5" ht="17.25" customHeight="1">
      <c r="A15" s="13">
        <v>10</v>
      </c>
      <c r="B15" s="14"/>
      <c r="C15" s="14"/>
      <c r="D15" s="14"/>
      <c r="E15" s="15"/>
    </row>
    <row r="16" spans="1:5" ht="17.25" customHeight="1">
      <c r="A16" s="13">
        <v>11</v>
      </c>
      <c r="B16" s="14"/>
      <c r="C16" s="14"/>
      <c r="D16" s="14"/>
      <c r="E16" s="15"/>
    </row>
    <row r="17" spans="1:5" ht="17.25" customHeight="1">
      <c r="A17" s="13">
        <v>12</v>
      </c>
      <c r="B17" s="14"/>
      <c r="C17" s="14"/>
      <c r="D17" s="14"/>
      <c r="E17" s="15"/>
    </row>
    <row r="18" spans="1:5" ht="17.25" customHeight="1">
      <c r="A18" s="13">
        <v>13</v>
      </c>
      <c r="B18" s="14"/>
      <c r="C18" s="14"/>
      <c r="D18" s="14"/>
      <c r="E18" s="15"/>
    </row>
    <row r="19" spans="1:5" ht="17.25" customHeight="1">
      <c r="A19" s="13">
        <v>14</v>
      </c>
      <c r="B19" s="14"/>
      <c r="C19" s="14"/>
      <c r="D19" s="14"/>
      <c r="E19" s="15"/>
    </row>
    <row r="20" spans="1:5" ht="17.25" customHeight="1">
      <c r="A20" s="13">
        <v>15</v>
      </c>
      <c r="B20" s="14"/>
      <c r="C20" s="14"/>
      <c r="D20" s="14"/>
      <c r="E20" s="15"/>
    </row>
    <row r="21" spans="1:5" ht="17.25" customHeight="1">
      <c r="A21" s="13">
        <v>16</v>
      </c>
      <c r="B21" s="14"/>
      <c r="C21" s="14"/>
      <c r="D21" s="14"/>
      <c r="E21" s="15"/>
    </row>
    <row r="22" spans="1:5" ht="17.25" customHeight="1">
      <c r="A22" s="13">
        <v>17</v>
      </c>
      <c r="B22" s="14"/>
      <c r="C22" s="14"/>
      <c r="D22" s="14"/>
      <c r="E22" s="15"/>
    </row>
    <row r="23" spans="1:5" ht="17.25" customHeight="1">
      <c r="A23" s="13">
        <v>18</v>
      </c>
      <c r="B23" s="14"/>
      <c r="C23" s="14"/>
      <c r="D23" s="14"/>
      <c r="E23" s="15"/>
    </row>
    <row r="24" spans="1:5" ht="17.25" customHeight="1">
      <c r="A24" s="13">
        <v>19</v>
      </c>
      <c r="B24" s="14"/>
      <c r="C24" s="14"/>
      <c r="D24" s="14"/>
      <c r="E24" s="15"/>
    </row>
    <row r="25" spans="1:5" ht="17.25" customHeight="1">
      <c r="A25" s="13">
        <v>20</v>
      </c>
      <c r="B25" s="14"/>
      <c r="C25" s="14"/>
      <c r="D25" s="14"/>
      <c r="E25" s="15"/>
    </row>
    <row r="26" spans="1:5" ht="17.25" customHeight="1">
      <c r="A26" s="13">
        <v>21</v>
      </c>
      <c r="B26" s="14"/>
      <c r="C26" s="14"/>
      <c r="D26" s="14"/>
      <c r="E26" s="15"/>
    </row>
    <row r="27" spans="1:5" ht="17.25" customHeight="1">
      <c r="A27" s="13">
        <v>22</v>
      </c>
      <c r="B27" s="14"/>
      <c r="C27" s="14"/>
      <c r="D27" s="14"/>
      <c r="E27" s="15"/>
    </row>
    <row r="28" spans="1:5" ht="17.25" customHeight="1">
      <c r="A28" s="13">
        <v>23</v>
      </c>
      <c r="B28" s="14"/>
      <c r="C28" s="14"/>
      <c r="D28" s="14"/>
      <c r="E28" s="15"/>
    </row>
    <row r="29" spans="1:5" ht="17.25" customHeight="1">
      <c r="A29" s="13">
        <v>24</v>
      </c>
      <c r="B29" s="14"/>
      <c r="C29" s="14"/>
      <c r="D29" s="14"/>
      <c r="E29" s="15"/>
    </row>
    <row r="30" spans="1:5" ht="17.25" customHeight="1">
      <c r="A30" s="13">
        <v>25</v>
      </c>
      <c r="B30" s="14"/>
      <c r="C30" s="14"/>
      <c r="D30" s="14"/>
      <c r="E30" s="15"/>
    </row>
    <row r="31" spans="1:5" ht="17.25" customHeight="1">
      <c r="A31" s="13">
        <v>26</v>
      </c>
      <c r="B31" s="14"/>
      <c r="C31" s="14"/>
      <c r="D31" s="14"/>
      <c r="E31" s="15"/>
    </row>
    <row r="32" spans="1:5" ht="17.25" customHeight="1">
      <c r="A32" s="13">
        <v>27</v>
      </c>
      <c r="B32" s="14"/>
      <c r="C32" s="14"/>
      <c r="D32" s="14"/>
      <c r="E32" s="15"/>
    </row>
    <row r="33" spans="1:5" ht="17.25" customHeight="1">
      <c r="A33" s="13">
        <v>28</v>
      </c>
      <c r="B33" s="14"/>
      <c r="C33" s="14"/>
      <c r="D33" s="14"/>
      <c r="E33" s="15"/>
    </row>
    <row r="34" spans="1:5" ht="17.25" customHeight="1">
      <c r="A34" s="13">
        <v>29</v>
      </c>
      <c r="B34" s="14"/>
      <c r="C34" s="14"/>
      <c r="D34" s="14"/>
      <c r="E34" s="15"/>
    </row>
    <row r="35" spans="1:5" ht="17.25" customHeight="1">
      <c r="A35" s="13">
        <v>30</v>
      </c>
      <c r="B35" s="14"/>
      <c r="C35" s="14"/>
      <c r="D35" s="14"/>
      <c r="E35" s="15"/>
    </row>
    <row r="36" spans="1:5" ht="17.25" customHeight="1">
      <c r="A36" s="13">
        <v>31</v>
      </c>
      <c r="B36" s="14"/>
      <c r="C36" s="14"/>
      <c r="D36" s="14"/>
      <c r="E36" s="15"/>
    </row>
    <row r="37" spans="1:5" ht="17.25" customHeight="1">
      <c r="A37" s="13">
        <v>32</v>
      </c>
      <c r="B37" s="14"/>
      <c r="C37" s="14"/>
      <c r="D37" s="14"/>
      <c r="E37" s="15"/>
    </row>
    <row r="38" spans="1:5" ht="17.25" customHeight="1">
      <c r="A38" s="13">
        <v>33</v>
      </c>
      <c r="B38" s="14"/>
      <c r="C38" s="14"/>
      <c r="D38" s="14"/>
      <c r="E38" s="15"/>
    </row>
    <row r="39" spans="1:5" ht="17.25" customHeight="1">
      <c r="A39" s="13">
        <v>34</v>
      </c>
      <c r="B39" s="14"/>
      <c r="C39" s="14"/>
      <c r="D39" s="14"/>
      <c r="E39" s="15"/>
    </row>
    <row r="40" spans="1:5" ht="17.25" customHeight="1">
      <c r="A40" s="13">
        <v>35</v>
      </c>
      <c r="B40" s="14"/>
      <c r="C40" s="14"/>
      <c r="D40" s="14"/>
      <c r="E40" s="15"/>
    </row>
    <row r="41" spans="1:5" ht="17.25" customHeight="1">
      <c r="A41" s="13">
        <v>36</v>
      </c>
      <c r="B41" s="14"/>
      <c r="C41" s="14"/>
      <c r="D41" s="14"/>
      <c r="E41" s="15"/>
    </row>
    <row r="42" spans="1:5" ht="17.25" customHeight="1">
      <c r="A42" s="13">
        <v>37</v>
      </c>
      <c r="B42" s="14"/>
      <c r="C42" s="14"/>
      <c r="D42" s="14"/>
      <c r="E42" s="15"/>
    </row>
    <row r="43" spans="1:5" ht="17.25" customHeight="1">
      <c r="A43" s="13">
        <v>38</v>
      </c>
      <c r="B43" s="14"/>
      <c r="C43" s="14"/>
      <c r="D43" s="14"/>
      <c r="E43" s="15"/>
    </row>
    <row r="44" spans="1:5" ht="17.25" customHeight="1">
      <c r="A44" s="13">
        <v>39</v>
      </c>
      <c r="B44" s="14"/>
      <c r="C44" s="14"/>
      <c r="D44" s="14"/>
      <c r="E44" s="15"/>
    </row>
    <row r="45" spans="1:5" ht="17.25" customHeight="1" thickBot="1">
      <c r="A45" s="16">
        <v>40</v>
      </c>
      <c r="B45" s="17"/>
      <c r="C45" s="17"/>
      <c r="D45" s="17"/>
      <c r="E45" s="18"/>
    </row>
    <row r="46" spans="1:5" ht="17.25" customHeight="1">
      <c r="A46" s="129" t="s">
        <v>12</v>
      </c>
      <c r="B46" s="130"/>
      <c r="C46" s="19"/>
      <c r="D46" s="19"/>
      <c r="E46" s="20"/>
    </row>
    <row r="47" spans="1:5" ht="17.25" customHeight="1">
      <c r="A47" s="21"/>
      <c r="B47" s="22"/>
      <c r="C47" s="22"/>
      <c r="D47" s="22"/>
      <c r="E47" s="23"/>
    </row>
    <row r="48" spans="1:5" ht="17.25" customHeight="1">
      <c r="A48" s="21"/>
      <c r="B48" s="22"/>
      <c r="C48" s="22"/>
      <c r="D48" s="22"/>
      <c r="E48" s="23"/>
    </row>
    <row r="49" spans="1:5" ht="17.25" customHeight="1" thickBot="1">
      <c r="A49" s="24"/>
      <c r="B49" s="25"/>
      <c r="C49" s="25"/>
      <c r="D49" s="25"/>
      <c r="E49" s="26"/>
    </row>
  </sheetData>
  <mergeCells count="7">
    <mergeCell ref="A46:B46"/>
    <mergeCell ref="A1:B1"/>
    <mergeCell ref="D1:E1"/>
    <mergeCell ref="A2:B2"/>
    <mergeCell ref="D2:E2"/>
    <mergeCell ref="A3:B3"/>
    <mergeCell ref="A4:B4"/>
  </mergeCells>
  <phoneticPr fontId="5"/>
  <printOptions horizontalCentered="1" verticalCentered="1"/>
  <pageMargins left="0.59055118110236227" right="0.39370078740157483" top="0.55118110236220474" bottom="0.39370078740157483" header="0.35433070866141736" footer="0"/>
  <pageSetup paperSize="9" scale="97" orientation="portrait" horizontalDpi="180" verticalDpi="180" r:id="rId1"/>
  <headerFooter alignWithMargins="0">
    <oddFooter>&amp;RCopyright© H-YOU, Inc. All rights reserved.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9"/>
  <sheetViews>
    <sheetView showRuler="0" zoomScaleNormal="100" workbookViewId="0">
      <selection sqref="A1:B1"/>
    </sheetView>
  </sheetViews>
  <sheetFormatPr defaultRowHeight="12"/>
  <cols>
    <col min="1" max="1" width="2.75" style="2" customWidth="1"/>
    <col min="2" max="4" width="20.625" style="2" customWidth="1"/>
    <col min="5" max="5" width="42.625" style="2" customWidth="1"/>
    <col min="6" max="6" width="36.625" style="2" customWidth="1"/>
    <col min="7" max="7" width="0" style="2" hidden="1" customWidth="1"/>
    <col min="8" max="8" width="15.375" style="2" hidden="1" customWidth="1"/>
    <col min="9" max="10" width="0" style="2" hidden="1" customWidth="1"/>
    <col min="11" max="16384" width="9" style="2"/>
  </cols>
  <sheetData>
    <row r="1" spans="1:8" ht="17.25" customHeight="1">
      <c r="A1" s="131" t="s">
        <v>0</v>
      </c>
      <c r="B1" s="132"/>
      <c r="C1" s="1" t="s">
        <v>1</v>
      </c>
      <c r="D1" s="133" t="s">
        <v>371</v>
      </c>
      <c r="E1" s="134"/>
    </row>
    <row r="2" spans="1:8" ht="17.25" customHeight="1" thickBot="1">
      <c r="A2" s="135"/>
      <c r="B2" s="136"/>
      <c r="C2" s="3" t="s">
        <v>2</v>
      </c>
      <c r="D2" s="137" t="s">
        <v>115</v>
      </c>
      <c r="E2" s="138"/>
      <c r="G2" s="2" t="str">
        <f>UPPER(D2)</f>
        <v>BILLINGDATADETAIL</v>
      </c>
    </row>
    <row r="3" spans="1:8" ht="17.25" customHeight="1">
      <c r="A3" s="129" t="s">
        <v>3</v>
      </c>
      <c r="B3" s="130"/>
      <c r="C3" s="1" t="s">
        <v>4</v>
      </c>
      <c r="D3" s="1" t="s">
        <v>5</v>
      </c>
      <c r="E3" s="4" t="s">
        <v>6</v>
      </c>
    </row>
    <row r="4" spans="1:8" ht="17.25" customHeight="1" thickBot="1">
      <c r="A4" s="139">
        <v>42721</v>
      </c>
      <c r="B4" s="140"/>
      <c r="C4" s="5" t="s">
        <v>13</v>
      </c>
      <c r="D4" s="6"/>
      <c r="E4" s="7"/>
    </row>
    <row r="5" spans="1:8" ht="17.25" customHeight="1" thickBot="1">
      <c r="A5" s="8" t="s">
        <v>7</v>
      </c>
      <c r="B5" s="9" t="s">
        <v>8</v>
      </c>
      <c r="C5" s="10" t="s">
        <v>9</v>
      </c>
      <c r="D5" s="11" t="s">
        <v>10</v>
      </c>
      <c r="E5" s="12" t="s">
        <v>11</v>
      </c>
    </row>
    <row r="6" spans="1:8" ht="17.25" customHeight="1" thickTop="1">
      <c r="A6" s="13">
        <v>1</v>
      </c>
      <c r="B6" s="36" t="s">
        <v>60</v>
      </c>
      <c r="C6" s="30" t="s">
        <v>22</v>
      </c>
      <c r="D6" s="30" t="s">
        <v>66</v>
      </c>
      <c r="E6" s="31"/>
      <c r="G6" s="2" t="str">
        <f>UPPER(B6)</f>
        <v>COMPANYCODE</v>
      </c>
      <c r="H6" s="2" t="s">
        <v>359</v>
      </c>
    </row>
    <row r="7" spans="1:8" ht="17.25" customHeight="1">
      <c r="A7" s="13">
        <v>2</v>
      </c>
      <c r="B7" s="32" t="s">
        <v>85</v>
      </c>
      <c r="C7" s="32" t="s">
        <v>86</v>
      </c>
      <c r="D7" s="32" t="s">
        <v>69</v>
      </c>
      <c r="E7" s="33" t="s">
        <v>67</v>
      </c>
      <c r="G7" s="2" t="str">
        <f t="shared" ref="G7:G17" si="0">UPPER(B7)</f>
        <v>TARGETDATE</v>
      </c>
      <c r="H7" s="2" t="s">
        <v>360</v>
      </c>
    </row>
    <row r="8" spans="1:8" ht="17.25" customHeight="1">
      <c r="A8" s="13">
        <v>3</v>
      </c>
      <c r="B8" s="32" t="s">
        <v>19</v>
      </c>
      <c r="C8" s="32" t="s">
        <v>18</v>
      </c>
      <c r="D8" s="32" t="s">
        <v>68</v>
      </c>
      <c r="E8" s="33"/>
      <c r="G8" s="2" t="str">
        <f t="shared" si="0"/>
        <v>SEQNO</v>
      </c>
      <c r="H8" s="2" t="s">
        <v>361</v>
      </c>
    </row>
    <row r="9" spans="1:8" ht="17.25" customHeight="1">
      <c r="A9" s="13">
        <v>4</v>
      </c>
      <c r="B9" s="32" t="s">
        <v>72</v>
      </c>
      <c r="C9" s="32" t="s">
        <v>27</v>
      </c>
      <c r="D9" s="32" t="s">
        <v>68</v>
      </c>
      <c r="E9" s="33"/>
      <c r="G9" s="2" t="str">
        <f t="shared" si="0"/>
        <v>LINECOUNT</v>
      </c>
      <c r="H9" s="2" t="s">
        <v>362</v>
      </c>
    </row>
    <row r="10" spans="1:8" ht="17.25" customHeight="1">
      <c r="A10" s="13">
        <v>5</v>
      </c>
      <c r="B10" s="14" t="s">
        <v>48</v>
      </c>
      <c r="C10" s="14" t="s">
        <v>16</v>
      </c>
      <c r="D10" s="14" t="s">
        <v>71</v>
      </c>
      <c r="E10" s="15" t="s">
        <v>17</v>
      </c>
      <c r="G10" s="2" t="str">
        <f t="shared" si="0"/>
        <v>CONSTRUCTIONCODE</v>
      </c>
      <c r="H10" s="2" t="s">
        <v>363</v>
      </c>
    </row>
    <row r="11" spans="1:8" ht="17.25" customHeight="1">
      <c r="A11" s="13">
        <v>6</v>
      </c>
      <c r="B11" s="39" t="s">
        <v>90</v>
      </c>
      <c r="C11" s="14" t="s">
        <v>28</v>
      </c>
      <c r="D11" s="14" t="s">
        <v>76</v>
      </c>
      <c r="E11" s="15"/>
      <c r="G11" s="2" t="str">
        <f t="shared" si="0"/>
        <v>FIELDNAME</v>
      </c>
      <c r="H11" s="2" t="s">
        <v>364</v>
      </c>
    </row>
    <row r="12" spans="1:8" ht="17.25" customHeight="1">
      <c r="A12" s="13">
        <v>7</v>
      </c>
      <c r="B12" s="14" t="s">
        <v>100</v>
      </c>
      <c r="C12" s="14" t="s">
        <v>29</v>
      </c>
      <c r="D12" s="14" t="s">
        <v>71</v>
      </c>
      <c r="E12" s="15"/>
      <c r="G12" s="2" t="str">
        <f t="shared" si="0"/>
        <v>BILLPRICE</v>
      </c>
      <c r="H12" s="2" t="s">
        <v>365</v>
      </c>
    </row>
    <row r="13" spans="1:8" ht="17.25" customHeight="1">
      <c r="A13" s="13">
        <v>8</v>
      </c>
      <c r="B13" s="14" t="s">
        <v>114</v>
      </c>
      <c r="C13" s="14" t="s">
        <v>30</v>
      </c>
      <c r="D13" s="14" t="s">
        <v>71</v>
      </c>
      <c r="E13" s="15"/>
      <c r="G13" s="2" t="str">
        <f t="shared" si="0"/>
        <v>HIGHWPRICE</v>
      </c>
      <c r="H13" s="2" t="s">
        <v>366</v>
      </c>
    </row>
    <row r="14" spans="1:8" ht="17.25" customHeight="1">
      <c r="A14" s="13">
        <v>9</v>
      </c>
      <c r="B14" s="14" t="s">
        <v>102</v>
      </c>
      <c r="C14" s="14" t="s">
        <v>31</v>
      </c>
      <c r="D14" s="14" t="s">
        <v>71</v>
      </c>
      <c r="E14" s="15"/>
      <c r="G14" s="2" t="str">
        <f t="shared" si="0"/>
        <v>HARDWPRICE</v>
      </c>
      <c r="H14" s="2" t="s">
        <v>367</v>
      </c>
    </row>
    <row r="15" spans="1:8" ht="17.25" customHeight="1">
      <c r="A15" s="13">
        <v>10</v>
      </c>
      <c r="B15" s="14" t="s">
        <v>101</v>
      </c>
      <c r="C15" s="14" t="s">
        <v>49</v>
      </c>
      <c r="D15" s="14" t="s">
        <v>71</v>
      </c>
      <c r="E15" s="15"/>
      <c r="G15" s="2" t="str">
        <f t="shared" si="0"/>
        <v>INDSWASTETAX</v>
      </c>
      <c r="H15" s="2" t="s">
        <v>370</v>
      </c>
    </row>
    <row r="16" spans="1:8" ht="17.25" customHeight="1">
      <c r="A16" s="13">
        <v>11</v>
      </c>
      <c r="B16" s="14" t="s">
        <v>217</v>
      </c>
      <c r="C16" s="14" t="s">
        <v>138</v>
      </c>
      <c r="D16" s="14" t="s">
        <v>76</v>
      </c>
      <c r="E16" s="15"/>
      <c r="F16" s="2" t="s">
        <v>216</v>
      </c>
      <c r="G16" s="2" t="str">
        <f t="shared" si="0"/>
        <v>NOTE</v>
      </c>
      <c r="H16" s="2" t="s">
        <v>368</v>
      </c>
    </row>
    <row r="17" spans="1:8" ht="17.25" customHeight="1">
      <c r="A17" s="13">
        <v>12</v>
      </c>
      <c r="B17" s="14" t="s">
        <v>45</v>
      </c>
      <c r="C17" s="14" t="s">
        <v>14</v>
      </c>
      <c r="D17" s="29" t="s">
        <v>46</v>
      </c>
      <c r="E17" s="15"/>
      <c r="G17" s="2" t="str">
        <f t="shared" si="0"/>
        <v>ENTRYDATE</v>
      </c>
      <c r="H17" s="2" t="s">
        <v>369</v>
      </c>
    </row>
    <row r="18" spans="1:8" ht="17.25" customHeight="1">
      <c r="A18" s="13">
        <v>13</v>
      </c>
      <c r="B18" s="14" t="s">
        <v>47</v>
      </c>
      <c r="C18" s="14" t="s">
        <v>15</v>
      </c>
      <c r="D18" s="29" t="s">
        <v>46</v>
      </c>
      <c r="E18" s="15"/>
    </row>
    <row r="19" spans="1:8" ht="17.25" customHeight="1">
      <c r="A19" s="13">
        <v>14</v>
      </c>
      <c r="B19" s="14"/>
      <c r="C19" s="14"/>
      <c r="D19" s="14"/>
      <c r="E19" s="15"/>
    </row>
    <row r="20" spans="1:8" ht="17.25" customHeight="1">
      <c r="A20" s="13">
        <v>15</v>
      </c>
      <c r="B20" s="14"/>
      <c r="C20" s="14"/>
      <c r="D20" s="14"/>
      <c r="E20" s="15"/>
    </row>
    <row r="21" spans="1:8" ht="17.25" customHeight="1">
      <c r="A21" s="13">
        <v>16</v>
      </c>
      <c r="B21" s="14"/>
      <c r="C21" s="14"/>
      <c r="D21" s="14"/>
      <c r="E21" s="15"/>
    </row>
    <row r="22" spans="1:8" ht="17.25" customHeight="1">
      <c r="A22" s="13">
        <v>17</v>
      </c>
      <c r="B22" s="14"/>
      <c r="C22" s="14"/>
      <c r="D22" s="14"/>
      <c r="E22" s="15"/>
    </row>
    <row r="23" spans="1:8" ht="17.25" customHeight="1">
      <c r="A23" s="13">
        <v>18</v>
      </c>
      <c r="B23" s="14"/>
      <c r="C23" s="14"/>
      <c r="D23" s="14"/>
      <c r="E23" s="15"/>
    </row>
    <row r="24" spans="1:8" ht="17.25" customHeight="1">
      <c r="A24" s="13">
        <v>19</v>
      </c>
      <c r="B24" s="14"/>
      <c r="C24" s="14"/>
      <c r="D24" s="14"/>
      <c r="E24" s="15"/>
    </row>
    <row r="25" spans="1:8" ht="17.25" customHeight="1">
      <c r="A25" s="13">
        <v>20</v>
      </c>
      <c r="B25" s="14"/>
      <c r="C25" s="14"/>
      <c r="D25" s="14"/>
      <c r="E25" s="15"/>
    </row>
    <row r="26" spans="1:8" ht="17.25" customHeight="1">
      <c r="A26" s="13">
        <v>21</v>
      </c>
      <c r="B26" s="14"/>
      <c r="C26" s="14"/>
      <c r="D26" s="14"/>
      <c r="E26" s="15"/>
    </row>
    <row r="27" spans="1:8" ht="17.25" customHeight="1">
      <c r="A27" s="13">
        <v>22</v>
      </c>
      <c r="B27" s="14"/>
      <c r="C27" s="14"/>
      <c r="D27" s="14"/>
      <c r="E27" s="15"/>
    </row>
    <row r="28" spans="1:8" ht="17.25" customHeight="1">
      <c r="A28" s="13">
        <v>23</v>
      </c>
      <c r="B28" s="14"/>
      <c r="C28" s="14"/>
      <c r="D28" s="14"/>
      <c r="E28" s="15"/>
    </row>
    <row r="29" spans="1:8" ht="17.25" customHeight="1">
      <c r="A29" s="13">
        <v>24</v>
      </c>
      <c r="B29" s="14"/>
      <c r="C29" s="14"/>
      <c r="D29" s="14"/>
      <c r="E29" s="15"/>
    </row>
    <row r="30" spans="1:8" ht="17.25" customHeight="1">
      <c r="A30" s="13">
        <v>25</v>
      </c>
      <c r="B30" s="14"/>
      <c r="C30" s="14"/>
      <c r="D30" s="14"/>
      <c r="E30" s="15"/>
    </row>
    <row r="31" spans="1:8" ht="17.25" customHeight="1">
      <c r="A31" s="13">
        <v>26</v>
      </c>
      <c r="B31" s="14"/>
      <c r="C31" s="14"/>
      <c r="D31" s="14"/>
      <c r="E31" s="15"/>
    </row>
    <row r="32" spans="1:8" ht="17.25" customHeight="1">
      <c r="A32" s="13">
        <v>27</v>
      </c>
      <c r="B32" s="14"/>
      <c r="C32" s="14"/>
      <c r="D32" s="14"/>
      <c r="E32" s="15"/>
    </row>
    <row r="33" spans="1:5" ht="17.25" customHeight="1">
      <c r="A33" s="13">
        <v>28</v>
      </c>
      <c r="B33" s="14"/>
      <c r="C33" s="14"/>
      <c r="D33" s="14"/>
      <c r="E33" s="15"/>
    </row>
    <row r="34" spans="1:5" ht="17.25" customHeight="1">
      <c r="A34" s="13">
        <v>29</v>
      </c>
      <c r="B34" s="14"/>
      <c r="C34" s="14"/>
      <c r="D34" s="14"/>
      <c r="E34" s="15"/>
    </row>
    <row r="35" spans="1:5" ht="17.25" customHeight="1">
      <c r="A35" s="13">
        <v>30</v>
      </c>
      <c r="B35" s="14"/>
      <c r="C35" s="14"/>
      <c r="D35" s="14"/>
      <c r="E35" s="15"/>
    </row>
    <row r="36" spans="1:5" ht="17.25" customHeight="1">
      <c r="A36" s="13">
        <v>31</v>
      </c>
      <c r="B36" s="14"/>
      <c r="C36" s="14"/>
      <c r="D36" s="14"/>
      <c r="E36" s="15"/>
    </row>
    <row r="37" spans="1:5" ht="17.25" customHeight="1">
      <c r="A37" s="13">
        <v>32</v>
      </c>
      <c r="B37" s="14"/>
      <c r="C37" s="14"/>
      <c r="D37" s="14"/>
      <c r="E37" s="15"/>
    </row>
    <row r="38" spans="1:5" ht="17.25" customHeight="1">
      <c r="A38" s="13">
        <v>33</v>
      </c>
      <c r="B38" s="14"/>
      <c r="C38" s="14"/>
      <c r="D38" s="14"/>
      <c r="E38" s="15"/>
    </row>
    <row r="39" spans="1:5" ht="17.25" customHeight="1">
      <c r="A39" s="13">
        <v>34</v>
      </c>
      <c r="B39" s="14"/>
      <c r="C39" s="14"/>
      <c r="D39" s="14"/>
      <c r="E39" s="15"/>
    </row>
    <row r="40" spans="1:5" ht="17.25" customHeight="1">
      <c r="A40" s="13">
        <v>35</v>
      </c>
      <c r="B40" s="14"/>
      <c r="C40" s="14"/>
      <c r="D40" s="14"/>
      <c r="E40" s="15"/>
    </row>
    <row r="41" spans="1:5" ht="17.25" customHeight="1">
      <c r="A41" s="13">
        <v>36</v>
      </c>
      <c r="B41" s="14"/>
      <c r="C41" s="14"/>
      <c r="D41" s="14"/>
      <c r="E41" s="15"/>
    </row>
    <row r="42" spans="1:5" ht="17.25" customHeight="1">
      <c r="A42" s="13">
        <v>37</v>
      </c>
      <c r="B42" s="14"/>
      <c r="C42" s="14"/>
      <c r="D42" s="14"/>
      <c r="E42" s="15"/>
    </row>
    <row r="43" spans="1:5" ht="17.25" customHeight="1">
      <c r="A43" s="13">
        <v>38</v>
      </c>
      <c r="B43" s="14"/>
      <c r="C43" s="14"/>
      <c r="D43" s="14"/>
      <c r="E43" s="15"/>
    </row>
    <row r="44" spans="1:5" ht="17.25" customHeight="1">
      <c r="A44" s="13">
        <v>39</v>
      </c>
      <c r="B44" s="14"/>
      <c r="C44" s="14"/>
      <c r="D44" s="14"/>
      <c r="E44" s="15"/>
    </row>
    <row r="45" spans="1:5" ht="17.25" customHeight="1" thickBot="1">
      <c r="A45" s="16">
        <v>40</v>
      </c>
      <c r="B45" s="17"/>
      <c r="C45" s="17"/>
      <c r="D45" s="17"/>
      <c r="E45" s="18"/>
    </row>
    <row r="46" spans="1:5" ht="17.25" customHeight="1">
      <c r="A46" s="129" t="s">
        <v>12</v>
      </c>
      <c r="B46" s="130"/>
      <c r="C46" s="19"/>
      <c r="D46" s="19"/>
      <c r="E46" s="20"/>
    </row>
    <row r="47" spans="1:5" ht="17.25" customHeight="1">
      <c r="A47" s="21"/>
      <c r="B47" s="22"/>
      <c r="C47" s="22"/>
      <c r="D47" s="22"/>
      <c r="E47" s="23"/>
    </row>
    <row r="48" spans="1:5" ht="17.25" customHeight="1">
      <c r="A48" s="21"/>
      <c r="B48" s="22"/>
      <c r="C48" s="22"/>
      <c r="D48" s="22"/>
      <c r="E48" s="23"/>
    </row>
    <row r="49" spans="1:5" ht="17.25" customHeight="1" thickBot="1">
      <c r="A49" s="24"/>
      <c r="B49" s="25"/>
      <c r="C49" s="25"/>
      <c r="D49" s="25"/>
      <c r="E49" s="26"/>
    </row>
  </sheetData>
  <mergeCells count="7">
    <mergeCell ref="A46:B46"/>
    <mergeCell ref="A1:B1"/>
    <mergeCell ref="D1:E1"/>
    <mergeCell ref="A2:B2"/>
    <mergeCell ref="D2:E2"/>
    <mergeCell ref="A3:B3"/>
    <mergeCell ref="A4:B4"/>
  </mergeCells>
  <phoneticPr fontId="5"/>
  <printOptions horizontalCentered="1" verticalCentered="1"/>
  <pageMargins left="0.59055118110236227" right="0.39370078740157483" top="0.55118110236220474" bottom="0.39370078740157483" header="0.35433070866141736" footer="0"/>
  <pageSetup paperSize="9" scale="88" orientation="portrait" horizontalDpi="180" verticalDpi="180" r:id="rId1"/>
  <headerFooter alignWithMargins="0">
    <oddFooter>&amp;RCopyright© H-YOU, Inc. All rights reserved.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9"/>
  <sheetViews>
    <sheetView showRuler="0" zoomScaleNormal="100" workbookViewId="0">
      <selection sqref="A1:B1"/>
    </sheetView>
  </sheetViews>
  <sheetFormatPr defaultRowHeight="12"/>
  <cols>
    <col min="1" max="1" width="2.75" style="2" customWidth="1"/>
    <col min="2" max="4" width="20.625" style="2" customWidth="1"/>
    <col min="5" max="5" width="42.625" style="2" customWidth="1"/>
    <col min="6" max="7" width="9" style="2"/>
    <col min="8" max="8" width="15.375" style="2" customWidth="1"/>
    <col min="9" max="16384" width="9" style="2"/>
  </cols>
  <sheetData>
    <row r="1" spans="1:5" ht="17.25" customHeight="1">
      <c r="A1" s="131" t="s">
        <v>103</v>
      </c>
      <c r="B1" s="132"/>
      <c r="C1" s="1" t="s">
        <v>1</v>
      </c>
      <c r="D1" s="133" t="s">
        <v>117</v>
      </c>
      <c r="E1" s="134"/>
    </row>
    <row r="2" spans="1:5" ht="17.25" customHeight="1" thickBot="1">
      <c r="A2" s="135"/>
      <c r="B2" s="136"/>
      <c r="C2" s="3" t="s">
        <v>2</v>
      </c>
      <c r="D2" s="137" t="s">
        <v>118</v>
      </c>
      <c r="E2" s="138"/>
    </row>
    <row r="3" spans="1:5" ht="17.25" customHeight="1">
      <c r="A3" s="129" t="s">
        <v>3</v>
      </c>
      <c r="B3" s="130"/>
      <c r="C3" s="1" t="s">
        <v>4</v>
      </c>
      <c r="D3" s="1" t="s">
        <v>5</v>
      </c>
      <c r="E3" s="4" t="s">
        <v>6</v>
      </c>
    </row>
    <row r="4" spans="1:5" ht="17.25" customHeight="1" thickBot="1">
      <c r="A4" s="139">
        <v>42721</v>
      </c>
      <c r="B4" s="140"/>
      <c r="C4" s="5" t="s">
        <v>13</v>
      </c>
      <c r="D4" s="6"/>
      <c r="E4" s="7"/>
    </row>
    <row r="5" spans="1:5" ht="17.25" customHeight="1" thickBot="1">
      <c r="A5" s="8" t="s">
        <v>7</v>
      </c>
      <c r="B5" s="9" t="s">
        <v>8</v>
      </c>
      <c r="C5" s="10" t="s">
        <v>9</v>
      </c>
      <c r="D5" s="11" t="s">
        <v>10</v>
      </c>
      <c r="E5" s="12" t="s">
        <v>11</v>
      </c>
    </row>
    <row r="6" spans="1:5" ht="17.25" customHeight="1" thickTop="1">
      <c r="A6" s="13">
        <v>1</v>
      </c>
      <c r="B6" s="36" t="s">
        <v>60</v>
      </c>
      <c r="C6" s="30" t="s">
        <v>22</v>
      </c>
      <c r="D6" s="30" t="s">
        <v>66</v>
      </c>
      <c r="E6" s="31"/>
    </row>
    <row r="7" spans="1:5" ht="17.25" customHeight="1">
      <c r="A7" s="13">
        <v>2</v>
      </c>
      <c r="B7" s="32" t="s">
        <v>85</v>
      </c>
      <c r="C7" s="32" t="s">
        <v>86</v>
      </c>
      <c r="D7" s="32" t="s">
        <v>69</v>
      </c>
      <c r="E7" s="33" t="s">
        <v>67</v>
      </c>
    </row>
    <row r="8" spans="1:5" ht="17.25" customHeight="1">
      <c r="A8" s="13">
        <v>3</v>
      </c>
      <c r="B8" s="32" t="s">
        <v>19</v>
      </c>
      <c r="C8" s="32" t="s">
        <v>18</v>
      </c>
      <c r="D8" s="32" t="s">
        <v>68</v>
      </c>
      <c r="E8" s="33"/>
    </row>
    <row r="9" spans="1:5" ht="17.25" customHeight="1">
      <c r="A9" s="13">
        <v>4</v>
      </c>
      <c r="B9" s="32" t="s">
        <v>72</v>
      </c>
      <c r="C9" s="32" t="s">
        <v>27</v>
      </c>
      <c r="D9" s="32" t="s">
        <v>68</v>
      </c>
      <c r="E9" s="33"/>
    </row>
    <row r="10" spans="1:5" ht="17.25" customHeight="1">
      <c r="A10" s="13">
        <v>5</v>
      </c>
      <c r="B10" s="14" t="s">
        <v>104</v>
      </c>
      <c r="C10" s="14" t="s">
        <v>29</v>
      </c>
      <c r="D10" s="14" t="s">
        <v>71</v>
      </c>
      <c r="E10" s="15"/>
    </row>
    <row r="11" spans="1:5" ht="17.25" customHeight="1">
      <c r="A11" s="13">
        <v>6</v>
      </c>
      <c r="B11" s="14" t="s">
        <v>91</v>
      </c>
      <c r="C11" s="14" t="s">
        <v>33</v>
      </c>
      <c r="D11" s="14" t="s">
        <v>71</v>
      </c>
      <c r="E11" s="15"/>
    </row>
    <row r="12" spans="1:5" ht="17.25" customHeight="1">
      <c r="A12" s="13">
        <v>7</v>
      </c>
      <c r="B12" s="14" t="s">
        <v>92</v>
      </c>
      <c r="C12" s="14" t="s">
        <v>34</v>
      </c>
      <c r="D12" s="14" t="s">
        <v>71</v>
      </c>
      <c r="E12" s="15"/>
    </row>
    <row r="13" spans="1:5" ht="17.25" customHeight="1">
      <c r="A13" s="13">
        <v>8</v>
      </c>
      <c r="B13" s="14" t="s">
        <v>105</v>
      </c>
      <c r="C13" s="14" t="s">
        <v>35</v>
      </c>
      <c r="D13" s="14" t="s">
        <v>71</v>
      </c>
      <c r="E13" s="15"/>
    </row>
    <row r="14" spans="1:5" ht="17.25" customHeight="1">
      <c r="A14" s="13">
        <v>9</v>
      </c>
      <c r="B14" s="14" t="s">
        <v>114</v>
      </c>
      <c r="C14" s="14" t="s">
        <v>30</v>
      </c>
      <c r="D14" s="14" t="s">
        <v>71</v>
      </c>
      <c r="E14" s="15"/>
    </row>
    <row r="15" spans="1:5" ht="17.25" customHeight="1">
      <c r="A15" s="13">
        <v>10</v>
      </c>
      <c r="B15" s="14" t="s">
        <v>106</v>
      </c>
      <c r="C15" s="14" t="s">
        <v>31</v>
      </c>
      <c r="D15" s="14" t="s">
        <v>71</v>
      </c>
      <c r="E15" s="15"/>
    </row>
    <row r="16" spans="1:5" ht="17.25" customHeight="1">
      <c r="A16" s="13">
        <v>11</v>
      </c>
      <c r="B16" s="14" t="s">
        <v>101</v>
      </c>
      <c r="C16" s="14" t="s">
        <v>49</v>
      </c>
      <c r="D16" s="14" t="s">
        <v>71</v>
      </c>
      <c r="E16" s="15"/>
    </row>
    <row r="17" spans="1:5" ht="17.25" customHeight="1">
      <c r="A17" s="13">
        <v>12</v>
      </c>
      <c r="B17" s="14" t="s">
        <v>251</v>
      </c>
      <c r="C17" s="14" t="s">
        <v>36</v>
      </c>
      <c r="D17" s="14" t="s">
        <v>71</v>
      </c>
      <c r="E17" s="15"/>
    </row>
    <row r="18" spans="1:5" ht="17.25" customHeight="1">
      <c r="A18" s="13">
        <v>13</v>
      </c>
      <c r="B18" s="14" t="s">
        <v>107</v>
      </c>
      <c r="C18" s="14" t="s">
        <v>37</v>
      </c>
      <c r="D18" s="14" t="s">
        <v>70</v>
      </c>
      <c r="E18" s="15" t="s">
        <v>50</v>
      </c>
    </row>
    <row r="19" spans="1:5" ht="17.25" customHeight="1">
      <c r="A19" s="13">
        <v>14</v>
      </c>
      <c r="B19" s="14" t="s">
        <v>93</v>
      </c>
      <c r="C19" s="14" t="s">
        <v>44</v>
      </c>
      <c r="D19" s="14" t="s">
        <v>66</v>
      </c>
      <c r="E19" s="15"/>
    </row>
    <row r="20" spans="1:5" ht="17.25" customHeight="1">
      <c r="A20" s="13">
        <v>15</v>
      </c>
      <c r="B20" s="14" t="s">
        <v>94</v>
      </c>
      <c r="C20" s="14" t="s">
        <v>43</v>
      </c>
      <c r="D20" s="14" t="s">
        <v>20</v>
      </c>
      <c r="E20" s="15"/>
    </row>
    <row r="21" spans="1:5" ht="17.25" customHeight="1">
      <c r="A21" s="13">
        <v>16</v>
      </c>
      <c r="B21" s="14" t="s">
        <v>95</v>
      </c>
      <c r="C21" s="14" t="s">
        <v>39</v>
      </c>
      <c r="D21" s="14" t="s">
        <v>70</v>
      </c>
      <c r="E21" s="15" t="s">
        <v>51</v>
      </c>
    </row>
    <row r="22" spans="1:5" ht="17.25" customHeight="1">
      <c r="A22" s="13">
        <v>17</v>
      </c>
      <c r="B22" s="14" t="s">
        <v>45</v>
      </c>
      <c r="C22" s="14" t="s">
        <v>14</v>
      </c>
      <c r="D22" s="29" t="s">
        <v>46</v>
      </c>
      <c r="E22" s="15"/>
    </row>
    <row r="23" spans="1:5" ht="17.25" customHeight="1">
      <c r="A23" s="13">
        <v>18</v>
      </c>
      <c r="B23" s="14" t="s">
        <v>47</v>
      </c>
      <c r="C23" s="14" t="s">
        <v>15</v>
      </c>
      <c r="D23" s="29" t="s">
        <v>46</v>
      </c>
      <c r="E23" s="15"/>
    </row>
    <row r="24" spans="1:5" ht="17.25" customHeight="1">
      <c r="A24" s="13">
        <v>19</v>
      </c>
      <c r="B24" s="14"/>
      <c r="C24" s="14"/>
      <c r="D24" s="14"/>
      <c r="E24" s="15"/>
    </row>
    <row r="25" spans="1:5" ht="17.25" customHeight="1">
      <c r="A25" s="13">
        <v>20</v>
      </c>
      <c r="B25" s="14"/>
      <c r="C25" s="14"/>
      <c r="D25" s="14"/>
      <c r="E25" s="15"/>
    </row>
    <row r="26" spans="1:5" ht="17.25" customHeight="1">
      <c r="A26" s="13">
        <v>21</v>
      </c>
      <c r="B26" s="14"/>
      <c r="C26" s="14"/>
      <c r="D26" s="14"/>
      <c r="E26" s="15"/>
    </row>
    <row r="27" spans="1:5" ht="17.25" customHeight="1">
      <c r="A27" s="13">
        <v>22</v>
      </c>
      <c r="B27" s="14"/>
      <c r="C27" s="14"/>
      <c r="D27" s="14"/>
      <c r="E27" s="15"/>
    </row>
    <row r="28" spans="1:5" ht="17.25" customHeight="1">
      <c r="A28" s="13">
        <v>23</v>
      </c>
      <c r="B28" s="14"/>
      <c r="C28" s="14"/>
      <c r="D28" s="14"/>
      <c r="E28" s="15"/>
    </row>
    <row r="29" spans="1:5" ht="17.25" customHeight="1">
      <c r="A29" s="13">
        <v>24</v>
      </c>
      <c r="B29" s="14"/>
      <c r="C29" s="14"/>
      <c r="D29" s="14"/>
      <c r="E29" s="15"/>
    </row>
    <row r="30" spans="1:5" ht="17.25" customHeight="1">
      <c r="A30" s="13">
        <v>25</v>
      </c>
      <c r="B30" s="14"/>
      <c r="C30" s="14"/>
      <c r="D30" s="14"/>
      <c r="E30" s="15"/>
    </row>
    <row r="31" spans="1:5" ht="17.25" customHeight="1">
      <c r="A31" s="13">
        <v>26</v>
      </c>
      <c r="B31" s="14"/>
      <c r="C31" s="14"/>
      <c r="D31" s="14"/>
      <c r="E31" s="15"/>
    </row>
    <row r="32" spans="1:5" ht="17.25" customHeight="1">
      <c r="A32" s="13">
        <v>27</v>
      </c>
      <c r="B32" s="14"/>
      <c r="C32" s="14"/>
      <c r="D32" s="14"/>
      <c r="E32" s="15"/>
    </row>
    <row r="33" spans="1:5" ht="17.25" customHeight="1">
      <c r="A33" s="13">
        <v>28</v>
      </c>
      <c r="B33" s="14"/>
      <c r="C33" s="14"/>
      <c r="D33" s="14"/>
      <c r="E33" s="15"/>
    </row>
    <row r="34" spans="1:5" ht="17.25" customHeight="1">
      <c r="A34" s="13">
        <v>29</v>
      </c>
      <c r="B34" s="14"/>
      <c r="C34" s="14"/>
      <c r="D34" s="14"/>
      <c r="E34" s="15"/>
    </row>
    <row r="35" spans="1:5" ht="17.25" customHeight="1">
      <c r="A35" s="13">
        <v>30</v>
      </c>
      <c r="B35" s="14"/>
      <c r="C35" s="14"/>
      <c r="D35" s="14"/>
      <c r="E35" s="15"/>
    </row>
    <row r="36" spans="1:5" ht="17.25" customHeight="1">
      <c r="A36" s="13">
        <v>31</v>
      </c>
      <c r="B36" s="14"/>
      <c r="C36" s="14"/>
      <c r="D36" s="14"/>
      <c r="E36" s="15"/>
    </row>
    <row r="37" spans="1:5" ht="17.25" customHeight="1">
      <c r="A37" s="13">
        <v>32</v>
      </c>
      <c r="B37" s="14"/>
      <c r="C37" s="14"/>
      <c r="D37" s="14"/>
      <c r="E37" s="15"/>
    </row>
    <row r="38" spans="1:5" ht="17.25" customHeight="1">
      <c r="A38" s="13">
        <v>33</v>
      </c>
      <c r="B38" s="14"/>
      <c r="C38" s="14"/>
      <c r="D38" s="14"/>
      <c r="E38" s="15"/>
    </row>
    <row r="39" spans="1:5" ht="17.25" customHeight="1">
      <c r="A39" s="13">
        <v>34</v>
      </c>
      <c r="B39" s="14"/>
      <c r="C39" s="14"/>
      <c r="D39" s="14"/>
      <c r="E39" s="15"/>
    </row>
    <row r="40" spans="1:5" ht="17.25" customHeight="1">
      <c r="A40" s="13">
        <v>35</v>
      </c>
      <c r="B40" s="14"/>
      <c r="C40" s="14"/>
      <c r="D40" s="14"/>
      <c r="E40" s="15"/>
    </row>
    <row r="41" spans="1:5" ht="17.25" customHeight="1">
      <c r="A41" s="13">
        <v>36</v>
      </c>
      <c r="B41" s="14"/>
      <c r="C41" s="14"/>
      <c r="D41" s="14"/>
      <c r="E41" s="15"/>
    </row>
    <row r="42" spans="1:5" ht="17.25" customHeight="1">
      <c r="A42" s="13">
        <v>37</v>
      </c>
      <c r="B42" s="14"/>
      <c r="C42" s="14"/>
      <c r="D42" s="14"/>
      <c r="E42" s="15"/>
    </row>
    <row r="43" spans="1:5" ht="17.25" customHeight="1">
      <c r="A43" s="13">
        <v>38</v>
      </c>
      <c r="B43" s="14"/>
      <c r="C43" s="14"/>
      <c r="D43" s="14"/>
      <c r="E43" s="15"/>
    </row>
    <row r="44" spans="1:5" ht="17.25" customHeight="1">
      <c r="A44" s="13">
        <v>39</v>
      </c>
      <c r="B44" s="14"/>
      <c r="C44" s="14"/>
      <c r="D44" s="14"/>
      <c r="E44" s="15"/>
    </row>
    <row r="45" spans="1:5" ht="17.25" customHeight="1" thickBot="1">
      <c r="A45" s="16">
        <v>40</v>
      </c>
      <c r="B45" s="17"/>
      <c r="C45" s="17"/>
      <c r="D45" s="17"/>
      <c r="E45" s="18"/>
    </row>
    <row r="46" spans="1:5" ht="17.25" customHeight="1">
      <c r="A46" s="129" t="s">
        <v>12</v>
      </c>
      <c r="B46" s="130"/>
      <c r="C46" s="19"/>
      <c r="D46" s="19"/>
      <c r="E46" s="20"/>
    </row>
    <row r="47" spans="1:5" ht="17.25" customHeight="1">
      <c r="A47" s="21"/>
      <c r="B47" s="22"/>
      <c r="C47" s="22"/>
      <c r="D47" s="22"/>
      <c r="E47" s="23"/>
    </row>
    <row r="48" spans="1:5" ht="17.25" customHeight="1">
      <c r="A48" s="21"/>
      <c r="B48" s="22"/>
      <c r="C48" s="22"/>
      <c r="D48" s="22"/>
      <c r="E48" s="23"/>
    </row>
    <row r="49" spans="1:5" ht="17.25" customHeight="1" thickBot="1">
      <c r="A49" s="24"/>
      <c r="B49" s="25"/>
      <c r="C49" s="25"/>
      <c r="D49" s="25"/>
      <c r="E49" s="26"/>
    </row>
  </sheetData>
  <mergeCells count="7">
    <mergeCell ref="A46:B46"/>
    <mergeCell ref="A1:B1"/>
    <mergeCell ref="D1:E1"/>
    <mergeCell ref="A2:B2"/>
    <mergeCell ref="D2:E2"/>
    <mergeCell ref="A3:B3"/>
    <mergeCell ref="A4:B4"/>
  </mergeCells>
  <phoneticPr fontId="5"/>
  <printOptions horizontalCentered="1" verticalCentered="1"/>
  <pageMargins left="0.59055118110236227" right="0.39370078740157483" top="0.55118110236220474" bottom="0.39370078740157483" header="0.35433070866141736" footer="0"/>
  <pageSetup paperSize="9" scale="88" orientation="portrait" horizontalDpi="180" verticalDpi="180" r:id="rId1"/>
  <headerFooter alignWithMargins="0">
    <oddFooter>&amp;RCopyright© H-YOU, Inc. All rights reserved.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9"/>
  <sheetViews>
    <sheetView showRuler="0" zoomScaleNormal="100" workbookViewId="0">
      <selection sqref="A1:B1"/>
    </sheetView>
  </sheetViews>
  <sheetFormatPr defaultRowHeight="12"/>
  <cols>
    <col min="1" max="1" width="2.75" style="2" customWidth="1"/>
    <col min="2" max="4" width="20.625" style="2" customWidth="1"/>
    <col min="5" max="5" width="42.625" style="2" customWidth="1"/>
    <col min="6" max="7" width="9" style="2"/>
    <col min="8" max="8" width="15.375" style="2" customWidth="1"/>
    <col min="9" max="16384" width="9" style="2"/>
  </cols>
  <sheetData>
    <row r="1" spans="1:5" ht="17.25" customHeight="1">
      <c r="A1" s="131" t="s">
        <v>0</v>
      </c>
      <c r="B1" s="132"/>
      <c r="C1" s="1" t="s">
        <v>1</v>
      </c>
      <c r="D1" s="133" t="s">
        <v>61</v>
      </c>
      <c r="E1" s="134"/>
    </row>
    <row r="2" spans="1:5" ht="17.25" customHeight="1" thickBot="1">
      <c r="A2" s="135"/>
      <c r="B2" s="136"/>
      <c r="C2" s="3" t="s">
        <v>2</v>
      </c>
      <c r="D2" s="137" t="s">
        <v>259</v>
      </c>
      <c r="E2" s="138"/>
    </row>
    <row r="3" spans="1:5" ht="17.25" customHeight="1">
      <c r="A3" s="129" t="s">
        <v>3</v>
      </c>
      <c r="B3" s="130"/>
      <c r="C3" s="1" t="s">
        <v>4</v>
      </c>
      <c r="D3" s="1" t="s">
        <v>5</v>
      </c>
      <c r="E3" s="4" t="s">
        <v>6</v>
      </c>
    </row>
    <row r="4" spans="1:5" ht="17.25" customHeight="1" thickBot="1">
      <c r="A4" s="139">
        <v>42721</v>
      </c>
      <c r="B4" s="140"/>
      <c r="C4" s="5" t="s">
        <v>13</v>
      </c>
      <c r="D4" s="6"/>
      <c r="E4" s="7"/>
    </row>
    <row r="5" spans="1:5" ht="17.25" customHeight="1" thickBot="1">
      <c r="A5" s="8" t="s">
        <v>7</v>
      </c>
      <c r="B5" s="9" t="s">
        <v>8</v>
      </c>
      <c r="C5" s="10" t="s">
        <v>9</v>
      </c>
      <c r="D5" s="11" t="s">
        <v>10</v>
      </c>
      <c r="E5" s="12" t="s">
        <v>11</v>
      </c>
    </row>
    <row r="6" spans="1:5" ht="17.25" customHeight="1" thickTop="1">
      <c r="A6" s="13">
        <v>1</v>
      </c>
      <c r="B6" s="36" t="s">
        <v>60</v>
      </c>
      <c r="C6" s="30" t="s">
        <v>22</v>
      </c>
      <c r="D6" s="30" t="s">
        <v>66</v>
      </c>
      <c r="E6" s="31"/>
    </row>
    <row r="7" spans="1:5" ht="17.25" customHeight="1">
      <c r="A7" s="13">
        <v>2</v>
      </c>
      <c r="B7" s="32" t="s">
        <v>85</v>
      </c>
      <c r="C7" s="32" t="s">
        <v>86</v>
      </c>
      <c r="D7" s="32" t="s">
        <v>69</v>
      </c>
      <c r="E7" s="33" t="s">
        <v>67</v>
      </c>
    </row>
    <row r="8" spans="1:5" ht="17.25" customHeight="1">
      <c r="A8" s="13">
        <v>3</v>
      </c>
      <c r="B8" s="32" t="s">
        <v>19</v>
      </c>
      <c r="C8" s="32" t="s">
        <v>18</v>
      </c>
      <c r="D8" s="32" t="s">
        <v>68</v>
      </c>
      <c r="E8" s="33"/>
    </row>
    <row r="9" spans="1:5" ht="17.25" customHeight="1">
      <c r="A9" s="13">
        <v>4</v>
      </c>
      <c r="B9" s="32" t="s">
        <v>72</v>
      </c>
      <c r="C9" s="32" t="s">
        <v>27</v>
      </c>
      <c r="D9" s="32" t="s">
        <v>83</v>
      </c>
      <c r="E9" s="33"/>
    </row>
    <row r="10" spans="1:5" ht="17.25" customHeight="1">
      <c r="A10" s="13">
        <v>5</v>
      </c>
      <c r="B10" s="32" t="s">
        <v>80</v>
      </c>
      <c r="C10" s="32" t="s">
        <v>62</v>
      </c>
      <c r="D10" s="32" t="s">
        <v>68</v>
      </c>
      <c r="E10" s="33"/>
    </row>
    <row r="11" spans="1:5" ht="17.25" customHeight="1">
      <c r="A11" s="13">
        <v>6</v>
      </c>
      <c r="B11" s="14" t="s">
        <v>78</v>
      </c>
      <c r="C11" s="14" t="s">
        <v>63</v>
      </c>
      <c r="D11" s="14" t="s">
        <v>66</v>
      </c>
      <c r="E11" s="15"/>
    </row>
    <row r="12" spans="1:5" ht="17.25" customHeight="1">
      <c r="A12" s="13">
        <v>7</v>
      </c>
      <c r="B12" s="14" t="s">
        <v>81</v>
      </c>
      <c r="C12" s="14" t="s">
        <v>64</v>
      </c>
      <c r="D12" s="14" t="s">
        <v>82</v>
      </c>
      <c r="E12" s="15" t="s">
        <v>121</v>
      </c>
    </row>
    <row r="13" spans="1:5" ht="17.25" customHeight="1">
      <c r="A13" s="13">
        <v>8</v>
      </c>
      <c r="B13" s="14" t="s">
        <v>79</v>
      </c>
      <c r="C13" s="14" t="s">
        <v>65</v>
      </c>
      <c r="D13" s="40" t="s">
        <v>120</v>
      </c>
      <c r="E13" s="15"/>
    </row>
    <row r="14" spans="1:5" ht="17.25" customHeight="1">
      <c r="A14" s="13">
        <v>9</v>
      </c>
      <c r="B14" s="14" t="s">
        <v>77</v>
      </c>
      <c r="C14" s="27" t="s">
        <v>42</v>
      </c>
      <c r="D14" s="28" t="s">
        <v>20</v>
      </c>
      <c r="E14" s="15"/>
    </row>
    <row r="15" spans="1:5" ht="17.25" customHeight="1">
      <c r="A15" s="13">
        <v>10</v>
      </c>
      <c r="B15" s="14" t="s">
        <v>45</v>
      </c>
      <c r="C15" s="27" t="s">
        <v>14</v>
      </c>
      <c r="D15" s="41" t="s">
        <v>122</v>
      </c>
      <c r="E15" s="15"/>
    </row>
    <row r="16" spans="1:5" ht="17.25" customHeight="1">
      <c r="A16" s="13">
        <v>11</v>
      </c>
      <c r="B16" s="14" t="s">
        <v>47</v>
      </c>
      <c r="C16" s="27" t="s">
        <v>15</v>
      </c>
      <c r="D16" s="41" t="s">
        <v>122</v>
      </c>
      <c r="E16" s="15"/>
    </row>
    <row r="17" spans="1:5" ht="17.25" customHeight="1">
      <c r="A17" s="13">
        <v>12</v>
      </c>
      <c r="B17" s="14"/>
      <c r="C17" s="14"/>
      <c r="D17" s="29"/>
      <c r="E17" s="15"/>
    </row>
    <row r="18" spans="1:5" ht="17.25" customHeight="1">
      <c r="A18" s="13">
        <v>13</v>
      </c>
      <c r="B18" s="14"/>
      <c r="C18" s="14"/>
      <c r="D18" s="14"/>
      <c r="E18" s="15"/>
    </row>
    <row r="19" spans="1:5" ht="17.25" customHeight="1">
      <c r="A19" s="13">
        <v>14</v>
      </c>
      <c r="B19" s="14"/>
      <c r="C19" s="14"/>
      <c r="D19" s="14"/>
      <c r="E19" s="15"/>
    </row>
    <row r="20" spans="1:5" ht="17.25" customHeight="1">
      <c r="A20" s="13">
        <v>15</v>
      </c>
      <c r="B20" s="14"/>
      <c r="C20" s="14"/>
      <c r="D20" s="14"/>
      <c r="E20" s="15"/>
    </row>
    <row r="21" spans="1:5" ht="17.25" customHeight="1">
      <c r="A21" s="13">
        <v>16</v>
      </c>
      <c r="B21" s="14"/>
      <c r="C21" s="14"/>
      <c r="D21" s="14"/>
      <c r="E21" s="15"/>
    </row>
    <row r="22" spans="1:5" ht="17.25" customHeight="1">
      <c r="A22" s="13">
        <v>17</v>
      </c>
      <c r="B22" s="14"/>
      <c r="C22" s="14"/>
      <c r="D22" s="29"/>
      <c r="E22" s="15"/>
    </row>
    <row r="23" spans="1:5" ht="17.25" customHeight="1">
      <c r="A23" s="13">
        <v>18</v>
      </c>
      <c r="B23" s="14"/>
      <c r="C23" s="14"/>
      <c r="D23" s="29"/>
      <c r="E23" s="15"/>
    </row>
    <row r="24" spans="1:5" ht="17.25" customHeight="1">
      <c r="A24" s="13">
        <v>19</v>
      </c>
      <c r="B24" s="14"/>
      <c r="C24" s="14"/>
      <c r="D24" s="14"/>
      <c r="E24" s="15"/>
    </row>
    <row r="25" spans="1:5" ht="17.25" customHeight="1">
      <c r="A25" s="13">
        <v>20</v>
      </c>
      <c r="B25" s="14"/>
      <c r="C25" s="14"/>
      <c r="D25" s="14"/>
      <c r="E25" s="15"/>
    </row>
    <row r="26" spans="1:5" ht="17.25" customHeight="1">
      <c r="A26" s="13">
        <v>21</v>
      </c>
      <c r="B26" s="14"/>
      <c r="C26" s="14"/>
      <c r="D26" s="14"/>
      <c r="E26" s="15"/>
    </row>
    <row r="27" spans="1:5" ht="17.25" customHeight="1">
      <c r="A27" s="13">
        <v>22</v>
      </c>
      <c r="B27" s="14"/>
      <c r="C27" s="14"/>
      <c r="D27" s="14"/>
      <c r="E27" s="15"/>
    </row>
    <row r="28" spans="1:5" ht="17.25" customHeight="1">
      <c r="A28" s="13">
        <v>23</v>
      </c>
      <c r="B28" s="14"/>
      <c r="C28" s="14"/>
      <c r="D28" s="14"/>
      <c r="E28" s="15"/>
    </row>
    <row r="29" spans="1:5" ht="17.25" customHeight="1">
      <c r="A29" s="13">
        <v>24</v>
      </c>
      <c r="B29" s="14"/>
      <c r="C29" s="14"/>
      <c r="D29" s="14"/>
      <c r="E29" s="15"/>
    </row>
    <row r="30" spans="1:5" ht="17.25" customHeight="1">
      <c r="A30" s="13">
        <v>25</v>
      </c>
      <c r="B30" s="14"/>
      <c r="C30" s="14"/>
      <c r="D30" s="14"/>
      <c r="E30" s="15"/>
    </row>
    <row r="31" spans="1:5" ht="17.25" customHeight="1">
      <c r="A31" s="13">
        <v>26</v>
      </c>
      <c r="B31" s="14"/>
      <c r="C31" s="14"/>
      <c r="D31" s="14"/>
      <c r="E31" s="15"/>
    </row>
    <row r="32" spans="1:5" ht="17.25" customHeight="1">
      <c r="A32" s="13">
        <v>27</v>
      </c>
      <c r="B32" s="14"/>
      <c r="C32" s="14"/>
      <c r="D32" s="14"/>
      <c r="E32" s="15"/>
    </row>
    <row r="33" spans="1:5" ht="17.25" customHeight="1">
      <c r="A33" s="13">
        <v>28</v>
      </c>
      <c r="B33" s="14"/>
      <c r="C33" s="14"/>
      <c r="D33" s="14"/>
      <c r="E33" s="15"/>
    </row>
    <row r="34" spans="1:5" ht="17.25" customHeight="1">
      <c r="A34" s="13">
        <v>29</v>
      </c>
      <c r="B34" s="14"/>
      <c r="C34" s="14"/>
      <c r="D34" s="14"/>
      <c r="E34" s="15"/>
    </row>
    <row r="35" spans="1:5" ht="17.25" customHeight="1">
      <c r="A35" s="13">
        <v>30</v>
      </c>
      <c r="B35" s="14"/>
      <c r="C35" s="14"/>
      <c r="D35" s="14"/>
      <c r="E35" s="15"/>
    </row>
    <row r="36" spans="1:5" ht="17.25" customHeight="1">
      <c r="A36" s="13">
        <v>31</v>
      </c>
      <c r="B36" s="14"/>
      <c r="C36" s="14"/>
      <c r="D36" s="14"/>
      <c r="E36" s="15"/>
    </row>
    <row r="37" spans="1:5" ht="17.25" customHeight="1">
      <c r="A37" s="13">
        <v>32</v>
      </c>
      <c r="B37" s="14"/>
      <c r="C37" s="14"/>
      <c r="D37" s="14"/>
      <c r="E37" s="15"/>
    </row>
    <row r="38" spans="1:5" ht="17.25" customHeight="1">
      <c r="A38" s="13">
        <v>33</v>
      </c>
      <c r="B38" s="14"/>
      <c r="C38" s="14"/>
      <c r="D38" s="14"/>
      <c r="E38" s="15"/>
    </row>
    <row r="39" spans="1:5" ht="17.25" customHeight="1">
      <c r="A39" s="13">
        <v>34</v>
      </c>
      <c r="B39" s="14"/>
      <c r="C39" s="14"/>
      <c r="D39" s="14"/>
      <c r="E39" s="15"/>
    </row>
    <row r="40" spans="1:5" ht="17.25" customHeight="1">
      <c r="A40" s="13">
        <v>35</v>
      </c>
      <c r="B40" s="14"/>
      <c r="C40" s="14"/>
      <c r="D40" s="14"/>
      <c r="E40" s="15"/>
    </row>
    <row r="41" spans="1:5" ht="17.25" customHeight="1">
      <c r="A41" s="13">
        <v>36</v>
      </c>
      <c r="B41" s="14"/>
      <c r="C41" s="14"/>
      <c r="D41" s="14"/>
      <c r="E41" s="15"/>
    </row>
    <row r="42" spans="1:5" ht="17.25" customHeight="1">
      <c r="A42" s="13">
        <v>37</v>
      </c>
      <c r="B42" s="14"/>
      <c r="C42" s="14"/>
      <c r="D42" s="14"/>
      <c r="E42" s="15"/>
    </row>
    <row r="43" spans="1:5" ht="17.25" customHeight="1">
      <c r="A43" s="13">
        <v>38</v>
      </c>
      <c r="B43" s="14"/>
      <c r="C43" s="14"/>
      <c r="D43" s="14"/>
      <c r="E43" s="15"/>
    </row>
    <row r="44" spans="1:5" ht="17.25" customHeight="1">
      <c r="A44" s="13">
        <v>39</v>
      </c>
      <c r="B44" s="14"/>
      <c r="C44" s="14"/>
      <c r="D44" s="14"/>
      <c r="E44" s="15"/>
    </row>
    <row r="45" spans="1:5" ht="17.25" customHeight="1" thickBot="1">
      <c r="A45" s="16">
        <v>40</v>
      </c>
      <c r="B45" s="17"/>
      <c r="C45" s="17"/>
      <c r="D45" s="17"/>
      <c r="E45" s="18"/>
    </row>
    <row r="46" spans="1:5" ht="17.25" customHeight="1">
      <c r="A46" s="129" t="s">
        <v>12</v>
      </c>
      <c r="B46" s="130"/>
      <c r="C46" s="19"/>
      <c r="D46" s="19"/>
      <c r="E46" s="20"/>
    </row>
    <row r="47" spans="1:5" ht="17.25" customHeight="1">
      <c r="A47" s="21"/>
      <c r="B47" s="22"/>
      <c r="C47" s="22"/>
      <c r="D47" s="22"/>
      <c r="E47" s="23"/>
    </row>
    <row r="48" spans="1:5" ht="17.25" customHeight="1">
      <c r="A48" s="21"/>
      <c r="B48" s="22"/>
      <c r="C48" s="22"/>
      <c r="D48" s="22"/>
      <c r="E48" s="23"/>
    </row>
    <row r="49" spans="1:5" ht="17.25" customHeight="1" thickBot="1">
      <c r="A49" s="24"/>
      <c r="B49" s="25"/>
      <c r="C49" s="25"/>
      <c r="D49" s="25"/>
      <c r="E49" s="26"/>
    </row>
  </sheetData>
  <mergeCells count="7">
    <mergeCell ref="A46:B46"/>
    <mergeCell ref="A1:B1"/>
    <mergeCell ref="D1:E1"/>
    <mergeCell ref="A2:B2"/>
    <mergeCell ref="D2:E2"/>
    <mergeCell ref="A3:B3"/>
    <mergeCell ref="A4:B4"/>
  </mergeCells>
  <phoneticPr fontId="5"/>
  <printOptions horizontalCentered="1" verticalCentered="1"/>
  <pageMargins left="0.59055118110236227" right="0.39370078740157483" top="0.55118110236220474" bottom="0.39370078740157483" header="0.35433070866141736" footer="0"/>
  <pageSetup paperSize="9" scale="88" orientation="portrait" horizontalDpi="180" verticalDpi="180" r:id="rId1"/>
  <headerFooter alignWithMargins="0">
    <oddFooter>&amp;RCopyright© H-YOU, Inc. All rights reserved.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9"/>
  <sheetViews>
    <sheetView showRuler="0" zoomScaleNormal="100" workbookViewId="0">
      <selection sqref="A1:B1"/>
    </sheetView>
  </sheetViews>
  <sheetFormatPr defaultRowHeight="12"/>
  <cols>
    <col min="1" max="1" width="2.75" style="2" customWidth="1"/>
    <col min="2" max="4" width="20.625" style="2" customWidth="1"/>
    <col min="5" max="5" width="31.375" style="2" customWidth="1"/>
    <col min="6" max="16384" width="9" style="2"/>
  </cols>
  <sheetData>
    <row r="1" spans="1:5" ht="17.25" customHeight="1">
      <c r="A1" s="131" t="s">
        <v>0</v>
      </c>
      <c r="B1" s="132"/>
      <c r="C1" s="1" t="s">
        <v>1</v>
      </c>
      <c r="D1" s="133" t="s">
        <v>89</v>
      </c>
      <c r="E1" s="134"/>
    </row>
    <row r="2" spans="1:5" ht="17.25" customHeight="1" thickBot="1">
      <c r="A2" s="135"/>
      <c r="B2" s="136"/>
      <c r="C2" s="3" t="s">
        <v>2</v>
      </c>
      <c r="D2" s="137" t="s">
        <v>119</v>
      </c>
      <c r="E2" s="138"/>
    </row>
    <row r="3" spans="1:5" ht="17.25" customHeight="1">
      <c r="A3" s="129" t="s">
        <v>3</v>
      </c>
      <c r="B3" s="130"/>
      <c r="C3" s="1" t="s">
        <v>4</v>
      </c>
      <c r="D3" s="1" t="s">
        <v>5</v>
      </c>
      <c r="E3" s="4" t="s">
        <v>6</v>
      </c>
    </row>
    <row r="4" spans="1:5" ht="17.25" customHeight="1" thickBot="1">
      <c r="A4" s="139">
        <v>42721</v>
      </c>
      <c r="B4" s="140"/>
      <c r="C4" s="5" t="s">
        <v>13</v>
      </c>
      <c r="D4" s="6"/>
      <c r="E4" s="7"/>
    </row>
    <row r="5" spans="1:5" ht="17.25" customHeight="1" thickBot="1">
      <c r="A5" s="8" t="s">
        <v>7</v>
      </c>
      <c r="B5" s="9" t="s">
        <v>8</v>
      </c>
      <c r="C5" s="10" t="s">
        <v>9</v>
      </c>
      <c r="D5" s="11" t="s">
        <v>10</v>
      </c>
      <c r="E5" s="12" t="s">
        <v>11</v>
      </c>
    </row>
    <row r="6" spans="1:5" ht="17.25" customHeight="1" thickTop="1">
      <c r="A6" s="38">
        <v>1</v>
      </c>
      <c r="B6" s="36" t="s">
        <v>60</v>
      </c>
      <c r="C6" s="30" t="s">
        <v>22</v>
      </c>
      <c r="D6" s="30" t="s">
        <v>66</v>
      </c>
      <c r="E6" s="31"/>
    </row>
    <row r="7" spans="1:5" ht="17.25" customHeight="1">
      <c r="A7" s="38">
        <v>2</v>
      </c>
      <c r="B7" s="32" t="s">
        <v>85</v>
      </c>
      <c r="C7" s="32" t="s">
        <v>86</v>
      </c>
      <c r="D7" s="32" t="s">
        <v>69</v>
      </c>
      <c r="E7" s="33" t="s">
        <v>67</v>
      </c>
    </row>
    <row r="8" spans="1:5" ht="17.25" customHeight="1">
      <c r="A8" s="38">
        <v>3</v>
      </c>
      <c r="B8" s="32" t="s">
        <v>88</v>
      </c>
      <c r="C8" s="32" t="s">
        <v>87</v>
      </c>
      <c r="D8" s="32" t="s">
        <v>70</v>
      </c>
      <c r="E8" s="33" t="s">
        <v>52</v>
      </c>
    </row>
    <row r="9" spans="1:5" ht="17.25" customHeight="1">
      <c r="A9" s="13">
        <v>4</v>
      </c>
      <c r="B9" s="14" t="s">
        <v>84</v>
      </c>
      <c r="C9" s="14" t="s">
        <v>23</v>
      </c>
      <c r="D9" s="14" t="s">
        <v>20</v>
      </c>
      <c r="E9" s="15"/>
    </row>
    <row r="10" spans="1:5" ht="17.25" customHeight="1">
      <c r="A10" s="13">
        <v>5</v>
      </c>
      <c r="B10" s="14" t="s">
        <v>108</v>
      </c>
      <c r="C10" s="14" t="s">
        <v>24</v>
      </c>
      <c r="D10" s="14" t="s">
        <v>71</v>
      </c>
      <c r="E10" s="15"/>
    </row>
    <row r="11" spans="1:5" ht="17.25" customHeight="1">
      <c r="A11" s="13">
        <v>6</v>
      </c>
      <c r="B11" s="14" t="s">
        <v>97</v>
      </c>
      <c r="C11" s="14" t="s">
        <v>53</v>
      </c>
      <c r="D11" s="14" t="s">
        <v>75</v>
      </c>
      <c r="E11" s="15" t="s">
        <v>73</v>
      </c>
    </row>
    <row r="12" spans="1:5" ht="17.25" customHeight="1">
      <c r="A12" s="13">
        <v>7</v>
      </c>
      <c r="B12" s="14" t="s">
        <v>253</v>
      </c>
      <c r="C12" s="14" t="s">
        <v>54</v>
      </c>
      <c r="D12" s="14" t="s">
        <v>71</v>
      </c>
      <c r="E12" s="15"/>
    </row>
    <row r="13" spans="1:5" ht="17.25" customHeight="1">
      <c r="A13" s="13">
        <v>8</v>
      </c>
      <c r="B13" s="14" t="s">
        <v>113</v>
      </c>
      <c r="C13" s="14" t="s">
        <v>55</v>
      </c>
      <c r="D13" s="14" t="s">
        <v>71</v>
      </c>
      <c r="E13" s="15"/>
    </row>
    <row r="14" spans="1:5" ht="17.25" customHeight="1">
      <c r="A14" s="13">
        <v>9</v>
      </c>
      <c r="B14" s="14" t="s">
        <v>109</v>
      </c>
      <c r="C14" s="14" t="s">
        <v>56</v>
      </c>
      <c r="D14" s="14" t="s">
        <v>71</v>
      </c>
      <c r="E14" s="15"/>
    </row>
    <row r="15" spans="1:5" ht="17.25" customHeight="1">
      <c r="A15" s="13">
        <v>10</v>
      </c>
      <c r="B15" s="14" t="s">
        <v>110</v>
      </c>
      <c r="C15" s="14" t="s">
        <v>57</v>
      </c>
      <c r="D15" s="14" t="s">
        <v>71</v>
      </c>
      <c r="E15" s="15"/>
    </row>
    <row r="16" spans="1:5" ht="17.25" customHeight="1">
      <c r="A16" s="13">
        <v>11</v>
      </c>
      <c r="B16" s="14" t="s">
        <v>111</v>
      </c>
      <c r="C16" s="14" t="s">
        <v>58</v>
      </c>
      <c r="D16" s="14" t="s">
        <v>75</v>
      </c>
      <c r="E16" s="15" t="s">
        <v>74</v>
      </c>
    </row>
    <row r="17" spans="1:5" ht="17.25" customHeight="1">
      <c r="A17" s="13">
        <v>12</v>
      </c>
      <c r="B17" s="14" t="s">
        <v>112</v>
      </c>
      <c r="C17" s="14" t="s">
        <v>59</v>
      </c>
      <c r="D17" s="14" t="s">
        <v>71</v>
      </c>
      <c r="E17" s="15"/>
    </row>
    <row r="18" spans="1:5" ht="17.25" customHeight="1">
      <c r="A18" s="13">
        <v>13</v>
      </c>
      <c r="B18" s="14" t="s">
        <v>96</v>
      </c>
      <c r="C18" s="14" t="s">
        <v>26</v>
      </c>
      <c r="D18" s="14" t="s">
        <v>71</v>
      </c>
      <c r="E18" s="15"/>
    </row>
    <row r="19" spans="1:5" ht="17.25" customHeight="1">
      <c r="A19" s="13">
        <v>14</v>
      </c>
      <c r="B19" s="14" t="s">
        <v>45</v>
      </c>
      <c r="C19" s="14" t="s">
        <v>14</v>
      </c>
      <c r="D19" s="29" t="s">
        <v>46</v>
      </c>
      <c r="E19" s="15"/>
    </row>
    <row r="20" spans="1:5" ht="17.25" customHeight="1">
      <c r="A20" s="13">
        <v>15</v>
      </c>
      <c r="B20" s="14" t="s">
        <v>47</v>
      </c>
      <c r="C20" s="14" t="s">
        <v>15</v>
      </c>
      <c r="D20" s="29" t="s">
        <v>46</v>
      </c>
      <c r="E20" s="15"/>
    </row>
    <row r="21" spans="1:5" ht="17.25" customHeight="1">
      <c r="A21" s="13">
        <v>16</v>
      </c>
      <c r="B21" s="14"/>
      <c r="C21" s="14"/>
      <c r="D21" s="14"/>
      <c r="E21" s="15"/>
    </row>
    <row r="22" spans="1:5" ht="17.25" customHeight="1">
      <c r="A22" s="13">
        <v>17</v>
      </c>
      <c r="B22" s="14"/>
      <c r="C22" s="14"/>
      <c r="D22" s="14"/>
      <c r="E22" s="15"/>
    </row>
    <row r="23" spans="1:5" ht="17.25" customHeight="1">
      <c r="A23" s="13">
        <v>18</v>
      </c>
      <c r="B23" s="14"/>
      <c r="C23" s="14"/>
      <c r="D23" s="14"/>
      <c r="E23" s="15"/>
    </row>
    <row r="24" spans="1:5" ht="17.25" customHeight="1">
      <c r="A24" s="13">
        <v>19</v>
      </c>
      <c r="B24" s="14"/>
      <c r="C24" s="14"/>
      <c r="D24" s="14"/>
      <c r="E24" s="15"/>
    </row>
    <row r="25" spans="1:5" ht="17.25" customHeight="1">
      <c r="A25" s="13">
        <v>20</v>
      </c>
      <c r="B25" s="14"/>
      <c r="C25" s="14"/>
      <c r="D25" s="14"/>
      <c r="E25" s="15"/>
    </row>
    <row r="26" spans="1:5" ht="17.25" customHeight="1">
      <c r="A26" s="13">
        <v>21</v>
      </c>
      <c r="B26" s="14"/>
      <c r="C26" s="14"/>
      <c r="D26" s="14"/>
      <c r="E26" s="15"/>
    </row>
    <row r="27" spans="1:5" ht="17.25" customHeight="1">
      <c r="A27" s="13">
        <v>22</v>
      </c>
      <c r="B27" s="14"/>
      <c r="C27" s="14"/>
      <c r="D27" s="14"/>
      <c r="E27" s="15"/>
    </row>
    <row r="28" spans="1:5" ht="17.25" customHeight="1">
      <c r="A28" s="13">
        <v>23</v>
      </c>
      <c r="B28" s="14"/>
      <c r="C28" s="14"/>
      <c r="D28" s="14"/>
      <c r="E28" s="15"/>
    </row>
    <row r="29" spans="1:5" ht="17.25" customHeight="1">
      <c r="A29" s="13">
        <v>24</v>
      </c>
      <c r="B29" s="14"/>
      <c r="C29" s="14"/>
      <c r="D29" s="14"/>
      <c r="E29" s="15"/>
    </row>
    <row r="30" spans="1:5" ht="17.25" customHeight="1">
      <c r="A30" s="13">
        <v>25</v>
      </c>
      <c r="B30" s="14"/>
      <c r="C30" s="14"/>
      <c r="D30" s="14"/>
      <c r="E30" s="15"/>
    </row>
    <row r="31" spans="1:5" ht="17.25" customHeight="1">
      <c r="A31" s="13">
        <v>26</v>
      </c>
      <c r="B31" s="14"/>
      <c r="C31" s="14"/>
      <c r="D31" s="14"/>
      <c r="E31" s="15"/>
    </row>
    <row r="32" spans="1:5" ht="17.25" customHeight="1">
      <c r="A32" s="13">
        <v>27</v>
      </c>
      <c r="B32" s="14"/>
      <c r="C32" s="14"/>
      <c r="D32" s="14"/>
      <c r="E32" s="15"/>
    </row>
    <row r="33" spans="1:5" ht="17.25" customHeight="1">
      <c r="A33" s="13">
        <v>28</v>
      </c>
      <c r="B33" s="14"/>
      <c r="C33" s="14"/>
      <c r="D33" s="14"/>
      <c r="E33" s="15"/>
    </row>
    <row r="34" spans="1:5" ht="17.25" customHeight="1">
      <c r="A34" s="13">
        <v>29</v>
      </c>
      <c r="B34" s="14"/>
      <c r="C34" s="14"/>
      <c r="D34" s="14"/>
      <c r="E34" s="15"/>
    </row>
    <row r="35" spans="1:5" ht="17.25" customHeight="1">
      <c r="A35" s="13">
        <v>30</v>
      </c>
      <c r="B35" s="14"/>
      <c r="C35" s="14"/>
      <c r="D35" s="14"/>
      <c r="E35" s="15"/>
    </row>
    <row r="36" spans="1:5" ht="17.25" customHeight="1">
      <c r="A36" s="13">
        <v>31</v>
      </c>
      <c r="B36" s="14"/>
      <c r="C36" s="14"/>
      <c r="D36" s="14"/>
      <c r="E36" s="15"/>
    </row>
    <row r="37" spans="1:5" ht="17.25" customHeight="1">
      <c r="A37" s="13">
        <v>32</v>
      </c>
      <c r="B37" s="14"/>
      <c r="C37" s="14"/>
      <c r="D37" s="14"/>
      <c r="E37" s="15"/>
    </row>
    <row r="38" spans="1:5" ht="17.25" customHeight="1">
      <c r="A38" s="13">
        <v>33</v>
      </c>
      <c r="B38" s="14"/>
      <c r="C38" s="14"/>
      <c r="D38" s="14"/>
      <c r="E38" s="15"/>
    </row>
    <row r="39" spans="1:5" ht="17.25" customHeight="1">
      <c r="A39" s="13">
        <v>34</v>
      </c>
      <c r="B39" s="14"/>
      <c r="C39" s="14"/>
      <c r="D39" s="14"/>
      <c r="E39" s="15"/>
    </row>
    <row r="40" spans="1:5" ht="17.25" customHeight="1">
      <c r="A40" s="13">
        <v>35</v>
      </c>
      <c r="B40" s="14"/>
      <c r="C40" s="14"/>
      <c r="D40" s="14"/>
      <c r="E40" s="15"/>
    </row>
    <row r="41" spans="1:5" ht="17.25" customHeight="1">
      <c r="A41" s="13">
        <v>36</v>
      </c>
      <c r="B41" s="14"/>
      <c r="C41" s="14"/>
      <c r="D41" s="14"/>
      <c r="E41" s="15"/>
    </row>
    <row r="42" spans="1:5" ht="17.25" customHeight="1">
      <c r="A42" s="13">
        <v>37</v>
      </c>
      <c r="B42" s="14"/>
      <c r="C42" s="14"/>
      <c r="D42" s="14"/>
      <c r="E42" s="15"/>
    </row>
    <row r="43" spans="1:5" ht="17.25" customHeight="1">
      <c r="A43" s="13">
        <v>38</v>
      </c>
      <c r="B43" s="14"/>
      <c r="C43" s="14"/>
      <c r="D43" s="14"/>
      <c r="E43" s="15"/>
    </row>
    <row r="44" spans="1:5" ht="17.25" customHeight="1">
      <c r="A44" s="13">
        <v>39</v>
      </c>
      <c r="B44" s="14"/>
      <c r="C44" s="14"/>
      <c r="D44" s="14"/>
      <c r="E44" s="15"/>
    </row>
    <row r="45" spans="1:5" ht="17.25" customHeight="1" thickBot="1">
      <c r="A45" s="16">
        <v>40</v>
      </c>
      <c r="B45" s="17"/>
      <c r="C45" s="17"/>
      <c r="D45" s="17"/>
      <c r="E45" s="18"/>
    </row>
    <row r="46" spans="1:5" ht="17.25" customHeight="1">
      <c r="A46" s="129" t="s">
        <v>12</v>
      </c>
      <c r="B46" s="130"/>
      <c r="C46" s="19"/>
      <c r="D46" s="19"/>
      <c r="E46" s="20"/>
    </row>
    <row r="47" spans="1:5" ht="17.25" customHeight="1">
      <c r="A47" s="21"/>
      <c r="B47" s="22"/>
      <c r="C47" s="22"/>
      <c r="D47" s="22"/>
      <c r="E47" s="23"/>
    </row>
    <row r="48" spans="1:5" ht="17.25" customHeight="1">
      <c r="A48" s="21"/>
      <c r="B48" s="22"/>
      <c r="C48" s="22"/>
      <c r="D48" s="22"/>
      <c r="E48" s="23"/>
    </row>
    <row r="49" spans="1:5" ht="17.25" customHeight="1" thickBot="1">
      <c r="A49" s="24"/>
      <c r="B49" s="25"/>
      <c r="C49" s="25"/>
      <c r="D49" s="25"/>
      <c r="E49" s="26"/>
    </row>
  </sheetData>
  <mergeCells count="7">
    <mergeCell ref="A46:B46"/>
    <mergeCell ref="A1:B1"/>
    <mergeCell ref="D1:E1"/>
    <mergeCell ref="A2:B2"/>
    <mergeCell ref="D2:E2"/>
    <mergeCell ref="A3:B3"/>
    <mergeCell ref="A4:B4"/>
  </mergeCells>
  <phoneticPr fontId="5"/>
  <printOptions horizontalCentered="1" verticalCentered="1"/>
  <pageMargins left="0.59055118110236227" right="0.39370078740157483" top="0.55118110236220474" bottom="0.39370078740157483" header="0.35433070866141736" footer="0"/>
  <pageSetup paperSize="9" scale="97" orientation="portrait" horizontalDpi="180" verticalDpi="180" r:id="rId1"/>
  <headerFooter alignWithMargins="0">
    <oddFooter>&amp;RCopyright© H-YOU, Inc. All rights reserved.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E49"/>
  <sheetViews>
    <sheetView showRuler="0" zoomScaleNormal="100" workbookViewId="0">
      <selection sqref="A1:B1"/>
    </sheetView>
  </sheetViews>
  <sheetFormatPr defaultRowHeight="12"/>
  <cols>
    <col min="1" max="1" width="2.75" style="2" customWidth="1"/>
    <col min="2" max="4" width="20.625" style="2" customWidth="1"/>
    <col min="5" max="5" width="31.375" style="2" customWidth="1"/>
    <col min="6" max="16384" width="9" style="2"/>
  </cols>
  <sheetData>
    <row r="1" spans="1:5" ht="17.25" customHeight="1">
      <c r="A1" s="131" t="s">
        <v>0</v>
      </c>
      <c r="B1" s="132"/>
      <c r="C1" s="1" t="s">
        <v>1</v>
      </c>
      <c r="D1" s="133" t="s">
        <v>123</v>
      </c>
      <c r="E1" s="134"/>
    </row>
    <row r="2" spans="1:5" ht="17.25" customHeight="1" thickBot="1">
      <c r="A2" s="135"/>
      <c r="B2" s="136"/>
      <c r="C2" s="3" t="s">
        <v>2</v>
      </c>
      <c r="D2" s="137" t="s">
        <v>147</v>
      </c>
      <c r="E2" s="138"/>
    </row>
    <row r="3" spans="1:5" ht="17.25" customHeight="1">
      <c r="A3" s="129" t="s">
        <v>3</v>
      </c>
      <c r="B3" s="130"/>
      <c r="C3" s="1" t="s">
        <v>4</v>
      </c>
      <c r="D3" s="1" t="s">
        <v>5</v>
      </c>
      <c r="E3" s="4" t="s">
        <v>6</v>
      </c>
    </row>
    <row r="4" spans="1:5" ht="17.25" customHeight="1" thickBot="1">
      <c r="A4" s="139">
        <v>42668</v>
      </c>
      <c r="B4" s="140"/>
      <c r="C4" s="5" t="s">
        <v>13</v>
      </c>
      <c r="D4" s="6"/>
      <c r="E4" s="7"/>
    </row>
    <row r="5" spans="1:5" ht="17.25" customHeight="1" thickBot="1">
      <c r="A5" s="8" t="s">
        <v>7</v>
      </c>
      <c r="B5" s="9" t="s">
        <v>8</v>
      </c>
      <c r="C5" s="10" t="s">
        <v>9</v>
      </c>
      <c r="D5" s="11" t="s">
        <v>10</v>
      </c>
      <c r="E5" s="12" t="s">
        <v>11</v>
      </c>
    </row>
    <row r="6" spans="1:5" ht="17.25" customHeight="1" thickTop="1">
      <c r="A6" s="13">
        <v>1</v>
      </c>
      <c r="B6" s="42" t="s">
        <v>125</v>
      </c>
      <c r="C6" s="42" t="s">
        <v>124</v>
      </c>
      <c r="D6" s="42" t="s">
        <v>126</v>
      </c>
      <c r="E6" s="43" t="s">
        <v>127</v>
      </c>
    </row>
    <row r="7" spans="1:5" ht="17.25" customHeight="1">
      <c r="A7" s="13">
        <v>2</v>
      </c>
      <c r="B7" s="14" t="s">
        <v>145</v>
      </c>
      <c r="C7" s="14" t="s">
        <v>128</v>
      </c>
      <c r="D7" s="14" t="s">
        <v>129</v>
      </c>
      <c r="E7" s="15" t="s">
        <v>139</v>
      </c>
    </row>
    <row r="8" spans="1:5" ht="17.25" customHeight="1">
      <c r="A8" s="13">
        <v>3</v>
      </c>
      <c r="B8" s="14" t="s">
        <v>84</v>
      </c>
      <c r="C8" s="14" t="s">
        <v>23</v>
      </c>
      <c r="D8" s="14" t="s">
        <v>130</v>
      </c>
      <c r="E8" s="15" t="s">
        <v>139</v>
      </c>
    </row>
    <row r="9" spans="1:5" ht="17.25" customHeight="1">
      <c r="A9" s="13">
        <v>4</v>
      </c>
      <c r="B9" s="14" t="s">
        <v>141</v>
      </c>
      <c r="C9" s="29" t="s">
        <v>138</v>
      </c>
      <c r="D9" s="14" t="s">
        <v>76</v>
      </c>
      <c r="E9" s="15"/>
    </row>
    <row r="10" spans="1:5" ht="17.25" customHeight="1">
      <c r="A10" s="13">
        <v>5</v>
      </c>
      <c r="B10" s="14" t="s">
        <v>131</v>
      </c>
      <c r="C10" s="29" t="s">
        <v>132</v>
      </c>
      <c r="D10" s="14" t="s">
        <v>133</v>
      </c>
      <c r="E10" s="15" t="s">
        <v>134</v>
      </c>
    </row>
    <row r="11" spans="1:5" ht="17.25" customHeight="1">
      <c r="A11" s="13">
        <v>6</v>
      </c>
      <c r="B11" s="14" t="s">
        <v>45</v>
      </c>
      <c r="C11" s="14" t="s">
        <v>14</v>
      </c>
      <c r="D11" s="29" t="s">
        <v>46</v>
      </c>
      <c r="E11" s="15"/>
    </row>
    <row r="12" spans="1:5" ht="17.25" customHeight="1">
      <c r="A12" s="13">
        <v>7</v>
      </c>
      <c r="B12" s="14" t="s">
        <v>47</v>
      </c>
      <c r="C12" s="14" t="s">
        <v>15</v>
      </c>
      <c r="D12" s="29" t="s">
        <v>46</v>
      </c>
      <c r="E12" s="15"/>
    </row>
    <row r="13" spans="1:5" ht="17.25" customHeight="1">
      <c r="A13" s="13">
        <v>8</v>
      </c>
      <c r="B13" s="14"/>
      <c r="C13" s="14"/>
      <c r="D13" s="14"/>
      <c r="E13" s="15"/>
    </row>
    <row r="14" spans="1:5" ht="17.25" customHeight="1">
      <c r="A14" s="13">
        <v>9</v>
      </c>
      <c r="B14" s="14"/>
      <c r="C14" s="14"/>
      <c r="D14" s="14"/>
      <c r="E14" s="15"/>
    </row>
    <row r="15" spans="1:5" ht="17.25" customHeight="1">
      <c r="A15" s="13">
        <v>10</v>
      </c>
      <c r="B15" s="14"/>
      <c r="C15" s="14"/>
      <c r="D15" s="14"/>
      <c r="E15" s="15"/>
    </row>
    <row r="16" spans="1:5" ht="17.25" customHeight="1">
      <c r="A16" s="13">
        <v>11</v>
      </c>
      <c r="B16" s="14"/>
      <c r="C16" s="14"/>
      <c r="D16" s="14"/>
      <c r="E16" s="15"/>
    </row>
    <row r="17" spans="1:5" ht="17.25" customHeight="1">
      <c r="A17" s="13">
        <v>12</v>
      </c>
      <c r="B17" s="14"/>
      <c r="C17" s="14"/>
      <c r="D17" s="14"/>
      <c r="E17" s="15"/>
    </row>
    <row r="18" spans="1:5" ht="17.25" customHeight="1">
      <c r="A18" s="13">
        <v>13</v>
      </c>
      <c r="B18" s="14"/>
      <c r="C18" s="14"/>
      <c r="D18" s="14"/>
      <c r="E18" s="15"/>
    </row>
    <row r="19" spans="1:5" ht="17.25" customHeight="1">
      <c r="A19" s="13">
        <v>14</v>
      </c>
      <c r="B19" s="14"/>
      <c r="C19" s="14"/>
      <c r="D19" s="14"/>
      <c r="E19" s="15"/>
    </row>
    <row r="20" spans="1:5" ht="17.25" customHeight="1">
      <c r="A20" s="13">
        <v>15</v>
      </c>
      <c r="B20" s="14"/>
      <c r="C20" s="14"/>
      <c r="D20" s="14"/>
      <c r="E20" s="15"/>
    </row>
    <row r="21" spans="1:5" ht="17.25" customHeight="1">
      <c r="A21" s="13">
        <v>16</v>
      </c>
      <c r="B21" s="14"/>
      <c r="C21" s="14"/>
      <c r="D21" s="14"/>
      <c r="E21" s="15"/>
    </row>
    <row r="22" spans="1:5" ht="17.25" customHeight="1">
      <c r="A22" s="13">
        <v>17</v>
      </c>
      <c r="B22" s="14"/>
      <c r="C22" s="14"/>
      <c r="D22" s="14"/>
      <c r="E22" s="15"/>
    </row>
    <row r="23" spans="1:5" ht="17.25" customHeight="1">
      <c r="A23" s="13">
        <v>18</v>
      </c>
      <c r="B23" s="14"/>
      <c r="C23" s="14"/>
      <c r="D23" s="14"/>
      <c r="E23" s="15"/>
    </row>
    <row r="24" spans="1:5" ht="17.25" customHeight="1">
      <c r="A24" s="13">
        <v>19</v>
      </c>
      <c r="B24" s="14"/>
      <c r="C24" s="14"/>
      <c r="D24" s="14"/>
      <c r="E24" s="15"/>
    </row>
    <row r="25" spans="1:5" ht="17.25" customHeight="1">
      <c r="A25" s="13">
        <v>20</v>
      </c>
      <c r="B25" s="14"/>
      <c r="C25" s="14"/>
      <c r="D25" s="14"/>
      <c r="E25" s="15"/>
    </row>
    <row r="26" spans="1:5" ht="17.25" customHeight="1">
      <c r="A26" s="13">
        <v>21</v>
      </c>
      <c r="B26" s="14"/>
      <c r="C26" s="14"/>
      <c r="D26" s="14"/>
      <c r="E26" s="15"/>
    </row>
    <row r="27" spans="1:5" ht="17.25" customHeight="1">
      <c r="A27" s="13">
        <v>22</v>
      </c>
      <c r="B27" s="14"/>
      <c r="C27" s="14"/>
      <c r="D27" s="14"/>
      <c r="E27" s="15"/>
    </row>
    <row r="28" spans="1:5" ht="17.25" customHeight="1">
      <c r="A28" s="13">
        <v>23</v>
      </c>
      <c r="B28" s="14"/>
      <c r="C28" s="14"/>
      <c r="D28" s="14"/>
      <c r="E28" s="15"/>
    </row>
    <row r="29" spans="1:5" ht="17.25" customHeight="1">
      <c r="A29" s="13">
        <v>24</v>
      </c>
      <c r="B29" s="14"/>
      <c r="C29" s="14"/>
      <c r="D29" s="14"/>
      <c r="E29" s="15"/>
    </row>
    <row r="30" spans="1:5" ht="17.25" customHeight="1">
      <c r="A30" s="13">
        <v>25</v>
      </c>
      <c r="B30" s="14"/>
      <c r="C30" s="14"/>
      <c r="D30" s="14"/>
      <c r="E30" s="15"/>
    </row>
    <row r="31" spans="1:5" ht="17.25" customHeight="1">
      <c r="A31" s="13">
        <v>26</v>
      </c>
      <c r="B31" s="14"/>
      <c r="C31" s="14"/>
      <c r="D31" s="14"/>
      <c r="E31" s="15"/>
    </row>
    <row r="32" spans="1:5" ht="17.25" customHeight="1">
      <c r="A32" s="13">
        <v>27</v>
      </c>
      <c r="B32" s="14"/>
      <c r="C32" s="14"/>
      <c r="D32" s="14"/>
      <c r="E32" s="15"/>
    </row>
    <row r="33" spans="1:5" ht="17.25" customHeight="1">
      <c r="A33" s="13">
        <v>28</v>
      </c>
      <c r="B33" s="14"/>
      <c r="C33" s="14"/>
      <c r="D33" s="14"/>
      <c r="E33" s="15"/>
    </row>
    <row r="34" spans="1:5" ht="17.25" customHeight="1">
      <c r="A34" s="13">
        <v>29</v>
      </c>
      <c r="B34" s="14"/>
      <c r="C34" s="14"/>
      <c r="D34" s="14"/>
      <c r="E34" s="15"/>
    </row>
    <row r="35" spans="1:5" ht="17.25" customHeight="1">
      <c r="A35" s="13">
        <v>30</v>
      </c>
      <c r="B35" s="14"/>
      <c r="C35" s="14"/>
      <c r="D35" s="14"/>
      <c r="E35" s="15"/>
    </row>
    <row r="36" spans="1:5" ht="17.25" customHeight="1">
      <c r="A36" s="13">
        <v>31</v>
      </c>
      <c r="B36" s="14"/>
      <c r="C36" s="14"/>
      <c r="D36" s="14"/>
      <c r="E36" s="15"/>
    </row>
    <row r="37" spans="1:5" ht="17.25" customHeight="1">
      <c r="A37" s="13">
        <v>32</v>
      </c>
      <c r="B37" s="14"/>
      <c r="C37" s="14"/>
      <c r="D37" s="14"/>
      <c r="E37" s="15"/>
    </row>
    <row r="38" spans="1:5" ht="17.25" customHeight="1">
      <c r="A38" s="13">
        <v>33</v>
      </c>
      <c r="B38" s="14"/>
      <c r="C38" s="14"/>
      <c r="D38" s="14"/>
      <c r="E38" s="15"/>
    </row>
    <row r="39" spans="1:5" ht="17.25" customHeight="1">
      <c r="A39" s="13">
        <v>34</v>
      </c>
      <c r="B39" s="14"/>
      <c r="C39" s="14"/>
      <c r="D39" s="14"/>
      <c r="E39" s="15"/>
    </row>
    <row r="40" spans="1:5" ht="17.25" customHeight="1">
      <c r="A40" s="13">
        <v>35</v>
      </c>
      <c r="B40" s="14"/>
      <c r="C40" s="14"/>
      <c r="D40" s="14"/>
      <c r="E40" s="15"/>
    </row>
    <row r="41" spans="1:5" ht="17.25" customHeight="1">
      <c r="A41" s="13">
        <v>36</v>
      </c>
      <c r="B41" s="14"/>
      <c r="C41" s="14"/>
      <c r="D41" s="14"/>
      <c r="E41" s="15"/>
    </row>
    <row r="42" spans="1:5" ht="17.25" customHeight="1">
      <c r="A42" s="13">
        <v>37</v>
      </c>
      <c r="B42" s="14"/>
      <c r="C42" s="14"/>
      <c r="D42" s="14"/>
      <c r="E42" s="15"/>
    </row>
    <row r="43" spans="1:5" ht="17.25" customHeight="1">
      <c r="A43" s="13">
        <v>38</v>
      </c>
      <c r="B43" s="14"/>
      <c r="C43" s="14"/>
      <c r="D43" s="14"/>
      <c r="E43" s="15"/>
    </row>
    <row r="44" spans="1:5" ht="17.25" customHeight="1">
      <c r="A44" s="13">
        <v>39</v>
      </c>
      <c r="B44" s="14"/>
      <c r="C44" s="14"/>
      <c r="D44" s="14"/>
      <c r="E44" s="15"/>
    </row>
    <row r="45" spans="1:5" ht="17.25" customHeight="1" thickBot="1">
      <c r="A45" s="16">
        <v>40</v>
      </c>
      <c r="B45" s="17"/>
      <c r="C45" s="17"/>
      <c r="D45" s="17"/>
      <c r="E45" s="18"/>
    </row>
    <row r="46" spans="1:5" ht="17.25" customHeight="1">
      <c r="A46" s="129" t="s">
        <v>12</v>
      </c>
      <c r="B46" s="130"/>
      <c r="C46" s="19"/>
      <c r="D46" s="19"/>
      <c r="E46" s="20"/>
    </row>
    <row r="47" spans="1:5" ht="17.25" customHeight="1">
      <c r="A47" s="21"/>
      <c r="B47" s="22"/>
      <c r="C47" s="22"/>
      <c r="D47" s="22"/>
      <c r="E47" s="23"/>
    </row>
    <row r="48" spans="1:5" ht="17.25" customHeight="1">
      <c r="A48" s="21"/>
      <c r="B48" s="22"/>
      <c r="C48" s="22"/>
      <c r="D48" s="22"/>
      <c r="E48" s="23"/>
    </row>
    <row r="49" spans="1:5" ht="17.25" customHeight="1" thickBot="1">
      <c r="A49" s="24"/>
      <c r="B49" s="25"/>
      <c r="C49" s="25"/>
      <c r="D49" s="25"/>
      <c r="E49" s="26"/>
    </row>
  </sheetData>
  <mergeCells count="7">
    <mergeCell ref="A46:B46"/>
    <mergeCell ref="A1:B1"/>
    <mergeCell ref="D1:E1"/>
    <mergeCell ref="A2:B2"/>
    <mergeCell ref="D2:E2"/>
    <mergeCell ref="A3:B3"/>
    <mergeCell ref="A4:B4"/>
  </mergeCells>
  <phoneticPr fontId="5"/>
  <printOptions horizontalCentered="1" verticalCentered="1"/>
  <pageMargins left="0.59055118110236227" right="0.39370078740157483" top="0.55118110236220474" bottom="0.39370078740157483" header="0.35433070866141736" footer="0"/>
  <pageSetup paperSize="9" orientation="portrait" horizontalDpi="180" verticalDpi="180" r:id="rId1"/>
  <headerFooter alignWithMargins="0">
    <oddFooter>&amp;RCopyright© H-YOU, Inc. All rights reserved.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G3"/>
  <sheetViews>
    <sheetView workbookViewId="0"/>
  </sheetViews>
  <sheetFormatPr defaultRowHeight="21.95" customHeight="1"/>
  <cols>
    <col min="1" max="1" width="12.25" bestFit="1" customWidth="1"/>
    <col min="2" max="2" width="5" bestFit="1" customWidth="1"/>
    <col min="3" max="3" width="6.75" bestFit="1" customWidth="1"/>
    <col min="4" max="4" width="5" bestFit="1" customWidth="1"/>
    <col min="5" max="7" width="10.25" bestFit="1" customWidth="1"/>
  </cols>
  <sheetData>
    <row r="1" spans="1:7" ht="21.95" customHeight="1">
      <c r="A1" s="48" t="s">
        <v>124</v>
      </c>
      <c r="B1" s="49" t="s">
        <v>128</v>
      </c>
      <c r="C1" s="49" t="s">
        <v>23</v>
      </c>
      <c r="D1" s="49" t="s">
        <v>138</v>
      </c>
      <c r="E1" s="49" t="s">
        <v>132</v>
      </c>
      <c r="F1" s="49" t="s">
        <v>14</v>
      </c>
      <c r="G1" s="49" t="s">
        <v>15</v>
      </c>
    </row>
    <row r="2" spans="1:7" ht="21.95" customHeight="1">
      <c r="A2" s="47">
        <v>0</v>
      </c>
      <c r="B2" s="47">
        <v>18</v>
      </c>
      <c r="C2" s="47">
        <v>31</v>
      </c>
      <c r="D2" s="47"/>
      <c r="E2" s="47">
        <v>0</v>
      </c>
      <c r="F2" s="47"/>
      <c r="G2" s="47"/>
    </row>
    <row r="3" spans="1:7" ht="21.95" customHeight="1">
      <c r="A3" s="47">
        <v>1</v>
      </c>
      <c r="B3" s="47">
        <v>5</v>
      </c>
      <c r="C3" s="47">
        <v>10</v>
      </c>
      <c r="D3" s="47"/>
      <c r="E3" s="47">
        <v>0</v>
      </c>
      <c r="F3" s="47"/>
      <c r="G3" s="47"/>
    </row>
  </sheetData>
  <phoneticPr fontId="5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49"/>
  <sheetViews>
    <sheetView showRuler="0" zoomScaleNormal="100" workbookViewId="0">
      <selection sqref="A1:B1"/>
    </sheetView>
  </sheetViews>
  <sheetFormatPr defaultRowHeight="12"/>
  <cols>
    <col min="1" max="1" width="2.75" style="2" customWidth="1"/>
    <col min="2" max="4" width="20.625" style="2" customWidth="1"/>
    <col min="5" max="5" width="31.375" style="2" customWidth="1"/>
    <col min="6" max="16384" width="9" style="2"/>
  </cols>
  <sheetData>
    <row r="1" spans="1:5" ht="17.25" customHeight="1">
      <c r="A1" s="131" t="s">
        <v>0</v>
      </c>
      <c r="B1" s="132"/>
      <c r="C1" s="1" t="s">
        <v>1</v>
      </c>
      <c r="D1" s="133" t="s">
        <v>135</v>
      </c>
      <c r="E1" s="134"/>
    </row>
    <row r="2" spans="1:5" ht="17.25" customHeight="1" thickBot="1">
      <c r="A2" s="135"/>
      <c r="B2" s="136"/>
      <c r="C2" s="3" t="s">
        <v>2</v>
      </c>
      <c r="D2" s="137" t="s">
        <v>146</v>
      </c>
      <c r="E2" s="138"/>
    </row>
    <row r="3" spans="1:5" ht="17.25" customHeight="1">
      <c r="A3" s="129" t="s">
        <v>3</v>
      </c>
      <c r="B3" s="130"/>
      <c r="C3" s="1" t="s">
        <v>4</v>
      </c>
      <c r="D3" s="1" t="s">
        <v>5</v>
      </c>
      <c r="E3" s="4" t="s">
        <v>6</v>
      </c>
    </row>
    <row r="4" spans="1:5" ht="17.25" customHeight="1" thickBot="1">
      <c r="A4" s="139">
        <v>42668</v>
      </c>
      <c r="B4" s="140"/>
      <c r="C4" s="5" t="s">
        <v>13</v>
      </c>
      <c r="D4" s="6"/>
      <c r="E4" s="7"/>
    </row>
    <row r="5" spans="1:5" ht="17.25" customHeight="1" thickBot="1">
      <c r="A5" s="8" t="s">
        <v>7</v>
      </c>
      <c r="B5" s="9" t="s">
        <v>8</v>
      </c>
      <c r="C5" s="10" t="s">
        <v>9</v>
      </c>
      <c r="D5" s="11" t="s">
        <v>10</v>
      </c>
      <c r="E5" s="12" t="s">
        <v>11</v>
      </c>
    </row>
    <row r="6" spans="1:5" ht="17.25" customHeight="1" thickTop="1">
      <c r="A6" s="44">
        <v>1</v>
      </c>
      <c r="B6" s="42" t="s">
        <v>143</v>
      </c>
      <c r="C6" s="42" t="s">
        <v>136</v>
      </c>
      <c r="D6" s="42" t="s">
        <v>69</v>
      </c>
      <c r="E6" s="43" t="s">
        <v>140</v>
      </c>
    </row>
    <row r="7" spans="1:5" ht="17.25" customHeight="1">
      <c r="A7" s="44">
        <v>2</v>
      </c>
      <c r="B7" s="45" t="s">
        <v>144</v>
      </c>
      <c r="C7" s="45" t="s">
        <v>137</v>
      </c>
      <c r="D7" s="45" t="s">
        <v>130</v>
      </c>
      <c r="E7" s="46"/>
    </row>
    <row r="8" spans="1:5" ht="17.25" customHeight="1">
      <c r="A8" s="13">
        <v>3</v>
      </c>
      <c r="B8" s="14" t="s">
        <v>141</v>
      </c>
      <c r="C8" s="29" t="s">
        <v>138</v>
      </c>
      <c r="D8" s="14" t="s">
        <v>76</v>
      </c>
      <c r="E8" s="15"/>
    </row>
    <row r="9" spans="1:5" ht="17.25" customHeight="1">
      <c r="A9" s="13">
        <v>4</v>
      </c>
      <c r="B9" s="14" t="s">
        <v>142</v>
      </c>
      <c r="C9" s="29" t="s">
        <v>132</v>
      </c>
      <c r="D9" s="14" t="s">
        <v>133</v>
      </c>
      <c r="E9" s="15" t="s">
        <v>134</v>
      </c>
    </row>
    <row r="10" spans="1:5" ht="17.25" customHeight="1">
      <c r="A10" s="13">
        <v>5</v>
      </c>
      <c r="B10" s="14" t="s">
        <v>45</v>
      </c>
      <c r="C10" s="14" t="s">
        <v>14</v>
      </c>
      <c r="D10" s="29" t="s">
        <v>46</v>
      </c>
      <c r="E10" s="15"/>
    </row>
    <row r="11" spans="1:5" ht="17.25" customHeight="1">
      <c r="A11" s="13">
        <v>6</v>
      </c>
      <c r="B11" s="14" t="s">
        <v>47</v>
      </c>
      <c r="C11" s="14" t="s">
        <v>15</v>
      </c>
      <c r="D11" s="29" t="s">
        <v>46</v>
      </c>
      <c r="E11" s="15"/>
    </row>
    <row r="12" spans="1:5" ht="17.25" customHeight="1">
      <c r="A12" s="13">
        <v>7</v>
      </c>
      <c r="B12" s="14"/>
      <c r="C12" s="14"/>
      <c r="D12" s="14"/>
      <c r="E12" s="15"/>
    </row>
    <row r="13" spans="1:5" ht="17.25" customHeight="1">
      <c r="A13" s="13">
        <v>8</v>
      </c>
      <c r="B13" s="14"/>
      <c r="C13" s="14"/>
      <c r="D13" s="14"/>
      <c r="E13" s="15"/>
    </row>
    <row r="14" spans="1:5" ht="17.25" customHeight="1">
      <c r="A14" s="13">
        <v>9</v>
      </c>
      <c r="B14" s="14"/>
      <c r="C14" s="14"/>
      <c r="D14" s="14"/>
      <c r="E14" s="15"/>
    </row>
    <row r="15" spans="1:5" ht="17.25" customHeight="1">
      <c r="A15" s="13">
        <v>10</v>
      </c>
      <c r="B15" s="14"/>
      <c r="C15" s="14"/>
      <c r="D15" s="14"/>
      <c r="E15" s="15"/>
    </row>
    <row r="16" spans="1:5" ht="17.25" customHeight="1">
      <c r="A16" s="13">
        <v>11</v>
      </c>
      <c r="B16" s="14"/>
      <c r="C16" s="14"/>
      <c r="D16" s="14"/>
      <c r="E16" s="15"/>
    </row>
    <row r="17" spans="1:5" ht="17.25" customHeight="1">
      <c r="A17" s="13">
        <v>12</v>
      </c>
      <c r="B17" s="14"/>
      <c r="C17" s="14"/>
      <c r="D17" s="14"/>
      <c r="E17" s="15"/>
    </row>
    <row r="18" spans="1:5" ht="17.25" customHeight="1">
      <c r="A18" s="13">
        <v>13</v>
      </c>
      <c r="B18" s="14"/>
      <c r="C18" s="14"/>
      <c r="D18" s="14"/>
      <c r="E18" s="15"/>
    </row>
    <row r="19" spans="1:5" ht="17.25" customHeight="1">
      <c r="A19" s="13">
        <v>14</v>
      </c>
      <c r="B19" s="14"/>
      <c r="C19" s="14"/>
      <c r="D19" s="14"/>
      <c r="E19" s="15"/>
    </row>
    <row r="20" spans="1:5" ht="17.25" customHeight="1">
      <c r="A20" s="13">
        <v>15</v>
      </c>
      <c r="B20" s="14"/>
      <c r="C20" s="14"/>
      <c r="D20" s="14"/>
      <c r="E20" s="15"/>
    </row>
    <row r="21" spans="1:5" ht="17.25" customHeight="1">
      <c r="A21" s="13">
        <v>16</v>
      </c>
      <c r="B21" s="14"/>
      <c r="C21" s="14"/>
      <c r="D21" s="14"/>
      <c r="E21" s="15"/>
    </row>
    <row r="22" spans="1:5" ht="17.25" customHeight="1">
      <c r="A22" s="13">
        <v>17</v>
      </c>
      <c r="B22" s="14"/>
      <c r="C22" s="14"/>
      <c r="D22" s="14"/>
      <c r="E22" s="15"/>
    </row>
    <row r="23" spans="1:5" ht="17.25" customHeight="1">
      <c r="A23" s="13">
        <v>18</v>
      </c>
      <c r="B23" s="14"/>
      <c r="C23" s="14"/>
      <c r="D23" s="14"/>
      <c r="E23" s="15"/>
    </row>
    <row r="24" spans="1:5" ht="17.25" customHeight="1">
      <c r="A24" s="13">
        <v>19</v>
      </c>
      <c r="B24" s="14"/>
      <c r="C24" s="14"/>
      <c r="D24" s="14"/>
      <c r="E24" s="15"/>
    </row>
    <row r="25" spans="1:5" ht="17.25" customHeight="1">
      <c r="A25" s="13">
        <v>20</v>
      </c>
      <c r="B25" s="14"/>
      <c r="C25" s="14"/>
      <c r="D25" s="14"/>
      <c r="E25" s="15"/>
    </row>
    <row r="26" spans="1:5" ht="17.25" customHeight="1">
      <c r="A26" s="13">
        <v>21</v>
      </c>
      <c r="B26" s="14"/>
      <c r="C26" s="14"/>
      <c r="D26" s="14"/>
      <c r="E26" s="15"/>
    </row>
    <row r="27" spans="1:5" ht="17.25" customHeight="1">
      <c r="A27" s="13">
        <v>22</v>
      </c>
      <c r="B27" s="14"/>
      <c r="C27" s="14"/>
      <c r="D27" s="14"/>
      <c r="E27" s="15"/>
    </row>
    <row r="28" spans="1:5" ht="17.25" customHeight="1">
      <c r="A28" s="13">
        <v>23</v>
      </c>
      <c r="B28" s="14"/>
      <c r="C28" s="14"/>
      <c r="D28" s="14"/>
      <c r="E28" s="15"/>
    </row>
    <row r="29" spans="1:5" ht="17.25" customHeight="1">
      <c r="A29" s="13">
        <v>24</v>
      </c>
      <c r="B29" s="14"/>
      <c r="C29" s="14"/>
      <c r="D29" s="14"/>
      <c r="E29" s="15"/>
    </row>
    <row r="30" spans="1:5" ht="17.25" customHeight="1">
      <c r="A30" s="13">
        <v>25</v>
      </c>
      <c r="B30" s="14"/>
      <c r="C30" s="14"/>
      <c r="D30" s="14"/>
      <c r="E30" s="15"/>
    </row>
    <row r="31" spans="1:5" ht="17.25" customHeight="1">
      <c r="A31" s="13">
        <v>26</v>
      </c>
      <c r="B31" s="14"/>
      <c r="C31" s="14"/>
      <c r="D31" s="14"/>
      <c r="E31" s="15"/>
    </row>
    <row r="32" spans="1:5" ht="17.25" customHeight="1">
      <c r="A32" s="13">
        <v>27</v>
      </c>
      <c r="B32" s="14"/>
      <c r="C32" s="14"/>
      <c r="D32" s="14"/>
      <c r="E32" s="15"/>
    </row>
    <row r="33" spans="1:5" ht="17.25" customHeight="1">
      <c r="A33" s="13">
        <v>28</v>
      </c>
      <c r="B33" s="14"/>
      <c r="C33" s="14"/>
      <c r="D33" s="14"/>
      <c r="E33" s="15"/>
    </row>
    <row r="34" spans="1:5" ht="17.25" customHeight="1">
      <c r="A34" s="13">
        <v>29</v>
      </c>
      <c r="B34" s="14"/>
      <c r="C34" s="14"/>
      <c r="D34" s="14"/>
      <c r="E34" s="15"/>
    </row>
    <row r="35" spans="1:5" ht="17.25" customHeight="1">
      <c r="A35" s="13">
        <v>30</v>
      </c>
      <c r="B35" s="14"/>
      <c r="C35" s="14"/>
      <c r="D35" s="14"/>
      <c r="E35" s="15"/>
    </row>
    <row r="36" spans="1:5" ht="17.25" customHeight="1">
      <c r="A36" s="13">
        <v>31</v>
      </c>
      <c r="B36" s="14"/>
      <c r="C36" s="14"/>
      <c r="D36" s="14"/>
      <c r="E36" s="15"/>
    </row>
    <row r="37" spans="1:5" ht="17.25" customHeight="1">
      <c r="A37" s="13">
        <v>32</v>
      </c>
      <c r="B37" s="14"/>
      <c r="C37" s="14"/>
      <c r="D37" s="14"/>
      <c r="E37" s="15"/>
    </row>
    <row r="38" spans="1:5" ht="17.25" customHeight="1">
      <c r="A38" s="13">
        <v>33</v>
      </c>
      <c r="B38" s="14"/>
      <c r="C38" s="14"/>
      <c r="D38" s="14"/>
      <c r="E38" s="15"/>
    </row>
    <row r="39" spans="1:5" ht="17.25" customHeight="1">
      <c r="A39" s="13">
        <v>34</v>
      </c>
      <c r="B39" s="14"/>
      <c r="C39" s="14"/>
      <c r="D39" s="14"/>
      <c r="E39" s="15"/>
    </row>
    <row r="40" spans="1:5" ht="17.25" customHeight="1">
      <c r="A40" s="13">
        <v>35</v>
      </c>
      <c r="B40" s="14"/>
      <c r="C40" s="14"/>
      <c r="D40" s="14"/>
      <c r="E40" s="15"/>
    </row>
    <row r="41" spans="1:5" ht="17.25" customHeight="1">
      <c r="A41" s="13">
        <v>36</v>
      </c>
      <c r="B41" s="14"/>
      <c r="C41" s="14"/>
      <c r="D41" s="14"/>
      <c r="E41" s="15"/>
    </row>
    <row r="42" spans="1:5" ht="17.25" customHeight="1">
      <c r="A42" s="13">
        <v>37</v>
      </c>
      <c r="B42" s="14"/>
      <c r="C42" s="14"/>
      <c r="D42" s="14"/>
      <c r="E42" s="15"/>
    </row>
    <row r="43" spans="1:5" ht="17.25" customHeight="1">
      <c r="A43" s="13">
        <v>38</v>
      </c>
      <c r="B43" s="14"/>
      <c r="C43" s="14"/>
      <c r="D43" s="14"/>
      <c r="E43" s="15"/>
    </row>
    <row r="44" spans="1:5" ht="17.25" customHeight="1">
      <c r="A44" s="13">
        <v>39</v>
      </c>
      <c r="B44" s="14"/>
      <c r="C44" s="14"/>
      <c r="D44" s="14"/>
      <c r="E44" s="15"/>
    </row>
    <row r="45" spans="1:5" ht="17.25" customHeight="1" thickBot="1">
      <c r="A45" s="16">
        <v>40</v>
      </c>
      <c r="B45" s="17"/>
      <c r="C45" s="17"/>
      <c r="D45" s="17"/>
      <c r="E45" s="18"/>
    </row>
    <row r="46" spans="1:5" ht="17.25" customHeight="1">
      <c r="A46" s="129" t="s">
        <v>12</v>
      </c>
      <c r="B46" s="130"/>
      <c r="C46" s="19"/>
      <c r="D46" s="19"/>
      <c r="E46" s="20"/>
    </row>
    <row r="47" spans="1:5" ht="17.25" customHeight="1">
      <c r="A47" s="21"/>
      <c r="B47" s="22"/>
      <c r="C47" s="22"/>
      <c r="D47" s="22"/>
      <c r="E47" s="23"/>
    </row>
    <row r="48" spans="1:5" ht="17.25" customHeight="1">
      <c r="A48" s="21"/>
      <c r="B48" s="22"/>
      <c r="C48" s="22"/>
      <c r="D48" s="22"/>
      <c r="E48" s="23"/>
    </row>
    <row r="49" spans="1:5" ht="17.25" customHeight="1" thickBot="1">
      <c r="A49" s="24"/>
      <c r="B49" s="25"/>
      <c r="C49" s="25"/>
      <c r="D49" s="25"/>
      <c r="E49" s="26"/>
    </row>
  </sheetData>
  <mergeCells count="7">
    <mergeCell ref="A46:B46"/>
    <mergeCell ref="A1:B1"/>
    <mergeCell ref="D1:E1"/>
    <mergeCell ref="A2:B2"/>
    <mergeCell ref="D2:E2"/>
    <mergeCell ref="A3:B3"/>
    <mergeCell ref="A4:B4"/>
  </mergeCells>
  <phoneticPr fontId="5"/>
  <printOptions horizontalCentered="1" verticalCentered="1"/>
  <pageMargins left="0.59055118110236227" right="0.39370078740157483" top="0.55118110236220474" bottom="0.39370078740157483" header="0.35433070866141736" footer="0"/>
  <pageSetup paperSize="9" orientation="portrait" horizontalDpi="180" verticalDpi="180" r:id="rId1"/>
  <headerFooter alignWithMargins="0">
    <oddFooter>&amp;RCopyright© H-YOU, Inc. All rights reserved.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F102"/>
  <sheetViews>
    <sheetView workbookViewId="0"/>
  </sheetViews>
  <sheetFormatPr defaultRowHeight="21.95" customHeight="1"/>
  <cols>
    <col min="1" max="1" width="7.5" bestFit="1" customWidth="1"/>
    <col min="2" max="2" width="10.25" bestFit="1" customWidth="1"/>
    <col min="3" max="3" width="5" bestFit="1" customWidth="1"/>
    <col min="4" max="6" width="10.25" bestFit="1" customWidth="1"/>
  </cols>
  <sheetData>
    <row r="1" spans="1:6" ht="21.95" customHeight="1">
      <c r="A1" s="48" t="s">
        <v>136</v>
      </c>
      <c r="B1" s="48" t="s">
        <v>137</v>
      </c>
      <c r="C1" s="49" t="s">
        <v>138</v>
      </c>
      <c r="D1" s="49" t="s">
        <v>132</v>
      </c>
      <c r="E1" s="49" t="s">
        <v>14</v>
      </c>
      <c r="F1" s="49" t="s">
        <v>15</v>
      </c>
    </row>
    <row r="2" spans="1:6" ht="21.95" customHeight="1">
      <c r="A2" s="47">
        <v>201611</v>
      </c>
      <c r="B2" s="47">
        <v>2</v>
      </c>
      <c r="C2" s="47"/>
      <c r="D2" s="47">
        <v>0</v>
      </c>
      <c r="E2" s="47"/>
      <c r="F2" s="47"/>
    </row>
    <row r="3" spans="1:6" ht="21.95" customHeight="1">
      <c r="A3" s="47">
        <v>201611</v>
      </c>
      <c r="B3" s="47">
        <v>4</v>
      </c>
      <c r="C3" s="47"/>
      <c r="D3" s="47">
        <v>0</v>
      </c>
      <c r="E3" s="47"/>
      <c r="F3" s="47"/>
    </row>
    <row r="4" spans="1:6" ht="21.95" customHeight="1">
      <c r="A4" s="47">
        <v>201611</v>
      </c>
      <c r="B4" s="47">
        <v>7</v>
      </c>
      <c r="C4" s="47"/>
      <c r="D4" s="47">
        <v>0</v>
      </c>
      <c r="E4" s="47"/>
      <c r="F4" s="47"/>
    </row>
    <row r="5" spans="1:6" ht="21.95" customHeight="1">
      <c r="A5" s="47">
        <v>201611</v>
      </c>
      <c r="B5" s="47">
        <v>8</v>
      </c>
      <c r="C5" s="47"/>
      <c r="D5" s="47">
        <v>0</v>
      </c>
      <c r="E5" s="47"/>
      <c r="F5" s="47"/>
    </row>
    <row r="6" spans="1:6" ht="21.95" customHeight="1">
      <c r="A6" s="47">
        <v>201611</v>
      </c>
      <c r="B6" s="47">
        <v>9</v>
      </c>
      <c r="C6" s="47"/>
      <c r="D6" s="47">
        <v>0</v>
      </c>
      <c r="E6" s="47"/>
      <c r="F6" s="47"/>
    </row>
    <row r="7" spans="1:6" ht="21.95" customHeight="1">
      <c r="A7" s="47">
        <v>201611</v>
      </c>
      <c r="B7" s="47">
        <v>10</v>
      </c>
      <c r="C7" s="47"/>
      <c r="D7" s="47">
        <v>0</v>
      </c>
      <c r="E7" s="47"/>
      <c r="F7" s="47"/>
    </row>
    <row r="8" spans="1:6" ht="21.95" customHeight="1">
      <c r="A8" s="47">
        <v>201611</v>
      </c>
      <c r="B8" s="47">
        <v>11</v>
      </c>
      <c r="C8" s="47"/>
      <c r="D8" s="47">
        <v>0</v>
      </c>
      <c r="E8" s="47"/>
      <c r="F8" s="47"/>
    </row>
    <row r="9" spans="1:6" ht="21.95" customHeight="1">
      <c r="A9" s="47">
        <v>201611</v>
      </c>
      <c r="B9" s="47">
        <v>14</v>
      </c>
      <c r="C9" s="47"/>
      <c r="D9" s="47">
        <v>0</v>
      </c>
      <c r="E9" s="47"/>
      <c r="F9" s="47"/>
    </row>
    <row r="10" spans="1:6" ht="21.95" customHeight="1">
      <c r="A10" s="47">
        <v>201611</v>
      </c>
      <c r="B10" s="47">
        <v>15</v>
      </c>
      <c r="C10" s="47"/>
      <c r="D10" s="47">
        <v>0</v>
      </c>
      <c r="E10" s="47"/>
      <c r="F10" s="47"/>
    </row>
    <row r="11" spans="1:6" ht="21.95" customHeight="1">
      <c r="A11" s="47">
        <v>201611</v>
      </c>
      <c r="B11" s="47">
        <v>16</v>
      </c>
      <c r="C11" s="47"/>
      <c r="D11" s="47">
        <v>0</v>
      </c>
      <c r="E11" s="47"/>
      <c r="F11" s="47"/>
    </row>
    <row r="12" spans="1:6" ht="21.95" customHeight="1">
      <c r="A12" s="47">
        <v>201611</v>
      </c>
      <c r="B12" s="47">
        <v>17</v>
      </c>
      <c r="C12" s="47"/>
      <c r="D12" s="47">
        <v>0</v>
      </c>
      <c r="E12" s="47"/>
      <c r="F12" s="47"/>
    </row>
    <row r="13" spans="1:6" ht="21.95" customHeight="1">
      <c r="A13" s="47">
        <v>201611</v>
      </c>
      <c r="B13" s="47">
        <v>18</v>
      </c>
      <c r="C13" s="47"/>
      <c r="D13" s="47">
        <v>0</v>
      </c>
      <c r="E13" s="47"/>
      <c r="F13" s="47"/>
    </row>
    <row r="14" spans="1:6" ht="21.95" customHeight="1">
      <c r="A14" s="47">
        <v>201611</v>
      </c>
      <c r="B14" s="47">
        <v>21</v>
      </c>
      <c r="C14" s="47"/>
      <c r="D14" s="47">
        <v>0</v>
      </c>
      <c r="E14" s="47"/>
      <c r="F14" s="47"/>
    </row>
    <row r="15" spans="1:6" ht="21.95" customHeight="1">
      <c r="A15" s="47">
        <v>201611</v>
      </c>
      <c r="B15" s="47">
        <v>22</v>
      </c>
      <c r="C15" s="47"/>
      <c r="D15" s="47">
        <v>0</v>
      </c>
      <c r="E15" s="47"/>
      <c r="F15" s="47"/>
    </row>
    <row r="16" spans="1:6" ht="21.95" customHeight="1">
      <c r="A16" s="47">
        <v>201611</v>
      </c>
      <c r="B16" s="47">
        <v>24</v>
      </c>
      <c r="C16" s="47"/>
      <c r="D16" s="47">
        <v>0</v>
      </c>
      <c r="E16" s="47"/>
      <c r="F16" s="47"/>
    </row>
    <row r="17" spans="1:6" ht="21.95" customHeight="1">
      <c r="A17" s="47">
        <v>201611</v>
      </c>
      <c r="B17" s="47">
        <v>25</v>
      </c>
      <c r="C17" s="47"/>
      <c r="D17" s="47">
        <v>0</v>
      </c>
      <c r="E17" s="47"/>
      <c r="F17" s="47"/>
    </row>
    <row r="18" spans="1:6" ht="21.95" customHeight="1">
      <c r="A18" s="47">
        <v>201611</v>
      </c>
      <c r="B18" s="47">
        <v>28</v>
      </c>
      <c r="C18" s="47"/>
      <c r="D18" s="47">
        <v>0</v>
      </c>
      <c r="E18" s="47"/>
      <c r="F18" s="47"/>
    </row>
    <row r="19" spans="1:6" ht="21.95" customHeight="1">
      <c r="A19" s="47">
        <v>201611</v>
      </c>
      <c r="B19" s="47">
        <v>29</v>
      </c>
      <c r="C19" s="47"/>
      <c r="D19" s="47">
        <v>0</v>
      </c>
      <c r="E19" s="47"/>
      <c r="F19" s="47"/>
    </row>
    <row r="20" spans="1:6" ht="21.95" customHeight="1">
      <c r="A20" s="47">
        <v>201611</v>
      </c>
      <c r="B20" s="47">
        <v>30</v>
      </c>
      <c r="C20" s="47"/>
      <c r="D20" s="47">
        <v>0</v>
      </c>
      <c r="E20" s="47"/>
      <c r="F20" s="47"/>
    </row>
    <row r="21" spans="1:6" ht="21.95" customHeight="1">
      <c r="A21" s="47">
        <v>201612</v>
      </c>
      <c r="B21" s="47">
        <v>1</v>
      </c>
      <c r="C21" s="47"/>
      <c r="D21" s="47">
        <v>0</v>
      </c>
      <c r="E21" s="47"/>
      <c r="F21" s="47"/>
    </row>
    <row r="22" spans="1:6" ht="21.95" customHeight="1">
      <c r="A22" s="47">
        <v>201612</v>
      </c>
      <c r="B22" s="47">
        <v>2</v>
      </c>
      <c r="C22" s="47"/>
      <c r="D22" s="47">
        <v>0</v>
      </c>
      <c r="E22" s="47"/>
      <c r="F22" s="47"/>
    </row>
    <row r="23" spans="1:6" ht="21.95" customHeight="1">
      <c r="A23" s="47">
        <v>201612</v>
      </c>
      <c r="B23" s="47">
        <v>5</v>
      </c>
      <c r="C23" s="47"/>
      <c r="D23" s="47">
        <v>0</v>
      </c>
      <c r="E23" s="47"/>
      <c r="F23" s="47"/>
    </row>
    <row r="24" spans="1:6" ht="21.95" customHeight="1">
      <c r="A24" s="47">
        <v>201612</v>
      </c>
      <c r="B24" s="47">
        <v>6</v>
      </c>
      <c r="C24" s="47"/>
      <c r="D24" s="47">
        <v>0</v>
      </c>
      <c r="E24" s="47"/>
      <c r="F24" s="47"/>
    </row>
    <row r="25" spans="1:6" ht="21.95" customHeight="1">
      <c r="A25" s="47">
        <v>201612</v>
      </c>
      <c r="B25" s="47">
        <v>7</v>
      </c>
      <c r="C25" s="47"/>
      <c r="D25" s="47">
        <v>0</v>
      </c>
      <c r="E25" s="47"/>
      <c r="F25" s="47"/>
    </row>
    <row r="26" spans="1:6" ht="21.95" customHeight="1">
      <c r="A26" s="47">
        <v>201612</v>
      </c>
      <c r="B26" s="47">
        <v>8</v>
      </c>
      <c r="C26" s="47"/>
      <c r="D26" s="47">
        <v>0</v>
      </c>
      <c r="E26" s="47"/>
      <c r="F26" s="47"/>
    </row>
    <row r="27" spans="1:6" ht="21.95" customHeight="1">
      <c r="A27" s="47">
        <v>201612</v>
      </c>
      <c r="B27" s="47">
        <v>9</v>
      </c>
      <c r="C27" s="47"/>
      <c r="D27" s="47">
        <v>0</v>
      </c>
      <c r="E27" s="47"/>
      <c r="F27" s="47"/>
    </row>
    <row r="28" spans="1:6" ht="21.95" customHeight="1">
      <c r="A28" s="47">
        <v>201612</v>
      </c>
      <c r="B28" s="47">
        <v>12</v>
      </c>
      <c r="C28" s="47"/>
      <c r="D28" s="47">
        <v>0</v>
      </c>
      <c r="E28" s="47"/>
      <c r="F28" s="47"/>
    </row>
    <row r="29" spans="1:6" ht="21.95" customHeight="1">
      <c r="A29" s="47">
        <v>201612</v>
      </c>
      <c r="B29" s="47">
        <v>13</v>
      </c>
      <c r="C29" s="47"/>
      <c r="D29" s="47">
        <v>0</v>
      </c>
      <c r="E29" s="47"/>
      <c r="F29" s="47"/>
    </row>
    <row r="30" spans="1:6" ht="21.95" customHeight="1">
      <c r="A30" s="47">
        <v>201612</v>
      </c>
      <c r="B30" s="47">
        <v>14</v>
      </c>
      <c r="C30" s="47"/>
      <c r="D30" s="47">
        <v>0</v>
      </c>
      <c r="E30" s="47"/>
      <c r="F30" s="47"/>
    </row>
    <row r="31" spans="1:6" ht="21.95" customHeight="1">
      <c r="A31" s="47">
        <v>201612</v>
      </c>
      <c r="B31" s="47">
        <v>15</v>
      </c>
      <c r="C31" s="47"/>
      <c r="D31" s="47">
        <v>0</v>
      </c>
      <c r="E31" s="47"/>
      <c r="F31" s="47"/>
    </row>
    <row r="32" spans="1:6" ht="21.95" customHeight="1">
      <c r="A32" s="47">
        <v>201612</v>
      </c>
      <c r="B32" s="47">
        <v>16</v>
      </c>
      <c r="C32" s="47"/>
      <c r="D32" s="47">
        <v>0</v>
      </c>
      <c r="E32" s="47"/>
      <c r="F32" s="47"/>
    </row>
    <row r="33" spans="1:6" ht="21.95" customHeight="1">
      <c r="A33" s="47">
        <v>201612</v>
      </c>
      <c r="B33" s="47">
        <v>19</v>
      </c>
      <c r="C33" s="47"/>
      <c r="D33" s="47">
        <v>0</v>
      </c>
      <c r="E33" s="47"/>
      <c r="F33" s="47"/>
    </row>
    <row r="34" spans="1:6" ht="21.95" customHeight="1">
      <c r="A34" s="47">
        <v>201612</v>
      </c>
      <c r="B34" s="47">
        <v>20</v>
      </c>
      <c r="C34" s="47"/>
      <c r="D34" s="47">
        <v>0</v>
      </c>
      <c r="E34" s="47"/>
      <c r="F34" s="47"/>
    </row>
    <row r="35" spans="1:6" ht="21.95" customHeight="1">
      <c r="A35" s="47">
        <v>201612</v>
      </c>
      <c r="B35" s="47">
        <v>21</v>
      </c>
      <c r="C35" s="47"/>
      <c r="D35" s="47">
        <v>0</v>
      </c>
      <c r="E35" s="47"/>
      <c r="F35" s="47"/>
    </row>
    <row r="36" spans="1:6" ht="21.95" customHeight="1">
      <c r="A36" s="47">
        <v>201612</v>
      </c>
      <c r="B36" s="47">
        <v>22</v>
      </c>
      <c r="C36" s="47"/>
      <c r="D36" s="47">
        <v>0</v>
      </c>
      <c r="E36" s="47"/>
      <c r="F36" s="47"/>
    </row>
    <row r="37" spans="1:6" ht="21.95" customHeight="1">
      <c r="A37" s="47">
        <v>201612</v>
      </c>
      <c r="B37" s="47">
        <v>26</v>
      </c>
      <c r="C37" s="47"/>
      <c r="D37" s="47">
        <v>0</v>
      </c>
      <c r="E37" s="47"/>
      <c r="F37" s="47"/>
    </row>
    <row r="38" spans="1:6" ht="21.95" customHeight="1">
      <c r="A38" s="47">
        <v>201612</v>
      </c>
      <c r="B38" s="47">
        <v>27</v>
      </c>
      <c r="C38" s="47"/>
      <c r="D38" s="47">
        <v>0</v>
      </c>
      <c r="E38" s="47"/>
      <c r="F38" s="47"/>
    </row>
    <row r="39" spans="1:6" ht="21.95" customHeight="1">
      <c r="A39" s="47">
        <v>201612</v>
      </c>
      <c r="B39" s="47">
        <v>28</v>
      </c>
      <c r="C39" s="47"/>
      <c r="D39" s="47">
        <v>0</v>
      </c>
      <c r="E39" s="47"/>
      <c r="F39" s="47"/>
    </row>
    <row r="40" spans="1:6" ht="21.95" customHeight="1">
      <c r="A40" s="47">
        <v>201612</v>
      </c>
      <c r="B40" s="47">
        <v>29</v>
      </c>
      <c r="C40" s="47"/>
      <c r="D40" s="47">
        <v>0</v>
      </c>
      <c r="E40" s="47"/>
      <c r="F40" s="47"/>
    </row>
    <row r="41" spans="1:6" ht="21.95" customHeight="1">
      <c r="A41" s="47">
        <v>201612</v>
      </c>
      <c r="B41" s="47">
        <v>30</v>
      </c>
      <c r="C41" s="47"/>
      <c r="D41" s="47">
        <v>0</v>
      </c>
      <c r="E41" s="47"/>
      <c r="F41" s="47"/>
    </row>
    <row r="42" spans="1:6" ht="21.95" customHeight="1">
      <c r="A42" s="47">
        <v>201701</v>
      </c>
      <c r="B42" s="47">
        <v>4</v>
      </c>
      <c r="C42" s="47"/>
      <c r="D42" s="47">
        <v>0</v>
      </c>
      <c r="E42" s="47"/>
      <c r="F42" s="47"/>
    </row>
    <row r="43" spans="1:6" ht="21.95" customHeight="1">
      <c r="A43" s="47">
        <v>201701</v>
      </c>
      <c r="B43" s="47">
        <v>5</v>
      </c>
      <c r="C43" s="47"/>
      <c r="D43" s="47">
        <v>0</v>
      </c>
      <c r="E43" s="47"/>
      <c r="F43" s="47"/>
    </row>
    <row r="44" spans="1:6" ht="21.95" customHeight="1">
      <c r="A44" s="47">
        <v>201701</v>
      </c>
      <c r="B44" s="47">
        <v>6</v>
      </c>
      <c r="C44" s="47"/>
      <c r="D44" s="47">
        <v>0</v>
      </c>
      <c r="E44" s="47"/>
      <c r="F44" s="47"/>
    </row>
    <row r="45" spans="1:6" ht="21.95" customHeight="1">
      <c r="A45" s="47">
        <v>201701</v>
      </c>
      <c r="B45" s="47">
        <v>10</v>
      </c>
      <c r="C45" s="47"/>
      <c r="D45" s="47">
        <v>0</v>
      </c>
      <c r="E45" s="47"/>
      <c r="F45" s="47"/>
    </row>
    <row r="46" spans="1:6" ht="21.95" customHeight="1">
      <c r="A46" s="47">
        <v>201701</v>
      </c>
      <c r="B46" s="47">
        <v>11</v>
      </c>
      <c r="C46" s="47"/>
      <c r="D46" s="47">
        <v>0</v>
      </c>
      <c r="E46" s="47"/>
      <c r="F46" s="47"/>
    </row>
    <row r="47" spans="1:6" ht="21.95" customHeight="1">
      <c r="A47" s="47">
        <v>201701</v>
      </c>
      <c r="B47" s="47">
        <v>12</v>
      </c>
      <c r="C47" s="47"/>
      <c r="D47" s="47">
        <v>0</v>
      </c>
      <c r="E47" s="47"/>
      <c r="F47" s="47"/>
    </row>
    <row r="48" spans="1:6" ht="21.95" customHeight="1">
      <c r="A48" s="47">
        <v>201701</v>
      </c>
      <c r="B48" s="47">
        <v>13</v>
      </c>
      <c r="C48" s="47"/>
      <c r="D48" s="47">
        <v>0</v>
      </c>
      <c r="E48" s="47"/>
      <c r="F48" s="47"/>
    </row>
    <row r="49" spans="1:6" ht="21.95" customHeight="1">
      <c r="A49" s="47">
        <v>201701</v>
      </c>
      <c r="B49" s="47">
        <v>16</v>
      </c>
      <c r="C49" s="47"/>
      <c r="D49" s="47">
        <v>0</v>
      </c>
      <c r="E49" s="47"/>
      <c r="F49" s="47"/>
    </row>
    <row r="50" spans="1:6" ht="21.95" customHeight="1">
      <c r="A50" s="47">
        <v>201701</v>
      </c>
      <c r="B50" s="47">
        <v>17</v>
      </c>
      <c r="C50" s="47"/>
      <c r="D50" s="47">
        <v>0</v>
      </c>
      <c r="E50" s="47"/>
      <c r="F50" s="47"/>
    </row>
    <row r="51" spans="1:6" ht="21.95" customHeight="1">
      <c r="A51" s="47">
        <v>201701</v>
      </c>
      <c r="B51" s="47">
        <v>18</v>
      </c>
      <c r="C51" s="47"/>
      <c r="D51" s="47">
        <v>0</v>
      </c>
      <c r="E51" s="47"/>
      <c r="F51" s="47"/>
    </row>
    <row r="52" spans="1:6" ht="21.95" customHeight="1">
      <c r="A52" s="47">
        <v>201701</v>
      </c>
      <c r="B52" s="47">
        <v>19</v>
      </c>
      <c r="C52" s="47"/>
      <c r="D52" s="47">
        <v>0</v>
      </c>
      <c r="E52" s="47"/>
      <c r="F52" s="47"/>
    </row>
    <row r="53" spans="1:6" ht="21.95" customHeight="1">
      <c r="A53" s="47">
        <v>201701</v>
      </c>
      <c r="B53" s="47">
        <v>20</v>
      </c>
      <c r="C53" s="47"/>
      <c r="D53" s="47">
        <v>0</v>
      </c>
      <c r="E53" s="47"/>
      <c r="F53" s="47"/>
    </row>
    <row r="54" spans="1:6" ht="21.95" customHeight="1">
      <c r="A54" s="47">
        <v>201701</v>
      </c>
      <c r="B54" s="47">
        <v>23</v>
      </c>
      <c r="C54" s="47"/>
      <c r="D54" s="47">
        <v>0</v>
      </c>
      <c r="E54" s="47"/>
      <c r="F54" s="47"/>
    </row>
    <row r="55" spans="1:6" ht="21.95" customHeight="1">
      <c r="A55" s="47">
        <v>201701</v>
      </c>
      <c r="B55" s="47">
        <v>24</v>
      </c>
      <c r="C55" s="47"/>
      <c r="D55" s="47">
        <v>0</v>
      </c>
      <c r="E55" s="47"/>
      <c r="F55" s="47"/>
    </row>
    <row r="56" spans="1:6" ht="21.95" customHeight="1">
      <c r="A56" s="47">
        <v>201701</v>
      </c>
      <c r="B56" s="47">
        <v>25</v>
      </c>
      <c r="C56" s="47"/>
      <c r="D56" s="47">
        <v>0</v>
      </c>
      <c r="E56" s="47"/>
      <c r="F56" s="47"/>
    </row>
    <row r="57" spans="1:6" ht="21.95" customHeight="1">
      <c r="A57" s="47">
        <v>201701</v>
      </c>
      <c r="B57" s="47">
        <v>26</v>
      </c>
      <c r="C57" s="47"/>
      <c r="D57" s="47">
        <v>0</v>
      </c>
      <c r="E57" s="47"/>
      <c r="F57" s="47"/>
    </row>
    <row r="58" spans="1:6" ht="21.95" customHeight="1">
      <c r="A58" s="47">
        <v>201701</v>
      </c>
      <c r="B58" s="47">
        <v>27</v>
      </c>
      <c r="C58" s="47"/>
      <c r="D58" s="47">
        <v>0</v>
      </c>
      <c r="E58" s="47"/>
      <c r="F58" s="47"/>
    </row>
    <row r="59" spans="1:6" ht="21.95" customHeight="1">
      <c r="A59" s="47">
        <v>201701</v>
      </c>
      <c r="B59" s="47">
        <v>30</v>
      </c>
      <c r="C59" s="47"/>
      <c r="D59" s="47">
        <v>0</v>
      </c>
      <c r="E59" s="47"/>
      <c r="F59" s="47"/>
    </row>
    <row r="60" spans="1:6" ht="21.95" customHeight="1">
      <c r="A60" s="47">
        <v>201701</v>
      </c>
      <c r="B60" s="47">
        <v>31</v>
      </c>
      <c r="C60" s="47"/>
      <c r="D60" s="47">
        <v>0</v>
      </c>
      <c r="E60" s="47"/>
      <c r="F60" s="47"/>
    </row>
    <row r="61" spans="1:6" ht="21.95" customHeight="1">
      <c r="A61" s="47">
        <v>201702</v>
      </c>
      <c r="B61" s="47">
        <v>1</v>
      </c>
      <c r="C61" s="47"/>
      <c r="D61" s="47">
        <v>0</v>
      </c>
      <c r="E61" s="47"/>
      <c r="F61" s="47"/>
    </row>
    <row r="62" spans="1:6" ht="21.95" customHeight="1">
      <c r="A62" s="47">
        <v>201702</v>
      </c>
      <c r="B62" s="47">
        <v>2</v>
      </c>
      <c r="C62" s="47"/>
      <c r="D62" s="47">
        <v>0</v>
      </c>
      <c r="E62" s="47"/>
      <c r="F62" s="47"/>
    </row>
    <row r="63" spans="1:6" ht="21.95" customHeight="1">
      <c r="A63" s="47">
        <v>201702</v>
      </c>
      <c r="B63" s="47">
        <v>3</v>
      </c>
      <c r="C63" s="47"/>
      <c r="D63" s="47">
        <v>0</v>
      </c>
      <c r="E63" s="47"/>
      <c r="F63" s="47"/>
    </row>
    <row r="64" spans="1:6" ht="21.95" customHeight="1">
      <c r="A64" s="47">
        <v>201702</v>
      </c>
      <c r="B64" s="47">
        <v>6</v>
      </c>
      <c r="C64" s="47"/>
      <c r="D64" s="47">
        <v>0</v>
      </c>
      <c r="E64" s="47"/>
      <c r="F64" s="47"/>
    </row>
    <row r="65" spans="1:6" ht="21.95" customHeight="1">
      <c r="A65" s="47">
        <v>201702</v>
      </c>
      <c r="B65" s="47">
        <v>7</v>
      </c>
      <c r="C65" s="47"/>
      <c r="D65" s="47">
        <v>0</v>
      </c>
      <c r="E65" s="47"/>
      <c r="F65" s="47"/>
    </row>
    <row r="66" spans="1:6" ht="21.95" customHeight="1">
      <c r="A66" s="47">
        <v>201702</v>
      </c>
      <c r="B66" s="47">
        <v>8</v>
      </c>
      <c r="C66" s="47"/>
      <c r="D66" s="47">
        <v>0</v>
      </c>
      <c r="E66" s="47"/>
      <c r="F66" s="47"/>
    </row>
    <row r="67" spans="1:6" ht="21.95" customHeight="1">
      <c r="A67" s="47">
        <v>201702</v>
      </c>
      <c r="B67" s="47">
        <v>9</v>
      </c>
      <c r="C67" s="47"/>
      <c r="D67" s="47">
        <v>0</v>
      </c>
      <c r="E67" s="47"/>
      <c r="F67" s="47"/>
    </row>
    <row r="68" spans="1:6" ht="21.95" customHeight="1">
      <c r="A68" s="47">
        <v>201702</v>
      </c>
      <c r="B68" s="47">
        <v>10</v>
      </c>
      <c r="C68" s="47"/>
      <c r="D68" s="47">
        <v>0</v>
      </c>
      <c r="E68" s="47"/>
      <c r="F68" s="47"/>
    </row>
    <row r="69" spans="1:6" ht="21.95" customHeight="1">
      <c r="A69" s="47">
        <v>201702</v>
      </c>
      <c r="B69" s="47">
        <v>13</v>
      </c>
      <c r="C69" s="47"/>
      <c r="D69" s="47">
        <v>0</v>
      </c>
      <c r="E69" s="47"/>
      <c r="F69" s="47"/>
    </row>
    <row r="70" spans="1:6" ht="21.95" customHeight="1">
      <c r="A70" s="47">
        <v>201702</v>
      </c>
      <c r="B70" s="47">
        <v>14</v>
      </c>
      <c r="C70" s="47"/>
      <c r="D70" s="47">
        <v>0</v>
      </c>
      <c r="E70" s="47"/>
      <c r="F70" s="47"/>
    </row>
    <row r="71" spans="1:6" ht="21.95" customHeight="1">
      <c r="A71" s="47">
        <v>201702</v>
      </c>
      <c r="B71" s="47">
        <v>15</v>
      </c>
      <c r="C71" s="47"/>
      <c r="D71" s="47">
        <v>0</v>
      </c>
      <c r="E71" s="47"/>
      <c r="F71" s="47"/>
    </row>
    <row r="72" spans="1:6" ht="21.95" customHeight="1">
      <c r="A72" s="47">
        <v>201702</v>
      </c>
      <c r="B72" s="47">
        <v>16</v>
      </c>
      <c r="C72" s="47"/>
      <c r="D72" s="47">
        <v>0</v>
      </c>
      <c r="E72" s="47"/>
      <c r="F72" s="47"/>
    </row>
    <row r="73" spans="1:6" ht="21.95" customHeight="1">
      <c r="A73" s="47">
        <v>201702</v>
      </c>
      <c r="B73" s="47">
        <v>17</v>
      </c>
      <c r="C73" s="47"/>
      <c r="D73" s="47">
        <v>0</v>
      </c>
      <c r="E73" s="47"/>
      <c r="F73" s="47"/>
    </row>
    <row r="74" spans="1:6" ht="21.95" customHeight="1">
      <c r="A74" s="47">
        <v>201702</v>
      </c>
      <c r="B74" s="47">
        <v>20</v>
      </c>
      <c r="C74" s="47"/>
      <c r="D74" s="47">
        <v>0</v>
      </c>
      <c r="E74" s="47"/>
      <c r="F74" s="47"/>
    </row>
    <row r="75" spans="1:6" ht="21.95" customHeight="1">
      <c r="A75" s="47">
        <v>201702</v>
      </c>
      <c r="B75" s="47">
        <v>21</v>
      </c>
      <c r="C75" s="47"/>
      <c r="D75" s="47">
        <v>0</v>
      </c>
      <c r="E75" s="47"/>
      <c r="F75" s="47"/>
    </row>
    <row r="76" spans="1:6" ht="21.95" customHeight="1">
      <c r="A76" s="47">
        <v>201702</v>
      </c>
      <c r="B76" s="47">
        <v>22</v>
      </c>
      <c r="C76" s="47"/>
      <c r="D76" s="47">
        <v>0</v>
      </c>
      <c r="E76" s="47"/>
      <c r="F76" s="47"/>
    </row>
    <row r="77" spans="1:6" ht="21.95" customHeight="1">
      <c r="A77" s="47">
        <v>201702</v>
      </c>
      <c r="B77" s="47">
        <v>23</v>
      </c>
      <c r="C77" s="47"/>
      <c r="D77" s="47">
        <v>0</v>
      </c>
      <c r="E77" s="47"/>
      <c r="F77" s="47"/>
    </row>
    <row r="78" spans="1:6" ht="21.95" customHeight="1">
      <c r="A78" s="47">
        <v>201702</v>
      </c>
      <c r="B78" s="47">
        <v>24</v>
      </c>
      <c r="C78" s="47"/>
      <c r="D78" s="47">
        <v>0</v>
      </c>
      <c r="E78" s="47"/>
      <c r="F78" s="47"/>
    </row>
    <row r="79" spans="1:6" ht="21.95" customHeight="1">
      <c r="A79" s="47">
        <v>201702</v>
      </c>
      <c r="B79" s="47">
        <v>27</v>
      </c>
      <c r="C79" s="47"/>
      <c r="D79" s="47">
        <v>0</v>
      </c>
      <c r="E79" s="47"/>
      <c r="F79" s="47"/>
    </row>
    <row r="80" spans="1:6" ht="21.95" customHeight="1">
      <c r="A80" s="47">
        <v>201702</v>
      </c>
      <c r="B80" s="47">
        <v>28</v>
      </c>
      <c r="C80" s="47"/>
      <c r="D80" s="47">
        <v>0</v>
      </c>
      <c r="E80" s="47"/>
      <c r="F80" s="47"/>
    </row>
    <row r="81" spans="1:6" ht="21.95" customHeight="1">
      <c r="A81" s="47">
        <v>201703</v>
      </c>
      <c r="B81" s="47">
        <v>1</v>
      </c>
      <c r="C81" s="47"/>
      <c r="D81" s="47">
        <v>0</v>
      </c>
      <c r="E81" s="47"/>
      <c r="F81" s="47"/>
    </row>
    <row r="82" spans="1:6" ht="21.95" customHeight="1">
      <c r="A82" s="47">
        <v>201703</v>
      </c>
      <c r="B82" s="47">
        <v>2</v>
      </c>
      <c r="C82" s="47"/>
      <c r="D82" s="47">
        <v>0</v>
      </c>
      <c r="E82" s="47"/>
      <c r="F82" s="47"/>
    </row>
    <row r="83" spans="1:6" ht="21.95" customHeight="1">
      <c r="A83" s="47">
        <v>201703</v>
      </c>
      <c r="B83" s="47">
        <v>3</v>
      </c>
      <c r="C83" s="47"/>
      <c r="D83" s="47">
        <v>0</v>
      </c>
      <c r="E83" s="47"/>
      <c r="F83" s="47"/>
    </row>
    <row r="84" spans="1:6" ht="21.95" customHeight="1">
      <c r="A84" s="47">
        <v>201703</v>
      </c>
      <c r="B84" s="47">
        <v>6</v>
      </c>
      <c r="C84" s="47"/>
      <c r="D84" s="47">
        <v>0</v>
      </c>
      <c r="E84" s="47"/>
      <c r="F84" s="47"/>
    </row>
    <row r="85" spans="1:6" ht="21.95" customHeight="1">
      <c r="A85" s="47">
        <v>201703</v>
      </c>
      <c r="B85" s="47">
        <v>7</v>
      </c>
      <c r="C85" s="47"/>
      <c r="D85" s="47">
        <v>0</v>
      </c>
      <c r="E85" s="47"/>
      <c r="F85" s="47"/>
    </row>
    <row r="86" spans="1:6" ht="21.95" customHeight="1">
      <c r="A86" s="47">
        <v>201703</v>
      </c>
      <c r="B86" s="47">
        <v>8</v>
      </c>
      <c r="C86" s="47"/>
      <c r="D86" s="47">
        <v>0</v>
      </c>
      <c r="E86" s="47"/>
      <c r="F86" s="47"/>
    </row>
    <row r="87" spans="1:6" ht="21.95" customHeight="1">
      <c r="A87" s="47">
        <v>201703</v>
      </c>
      <c r="B87" s="47">
        <v>9</v>
      </c>
      <c r="C87" s="47"/>
      <c r="D87" s="47">
        <v>0</v>
      </c>
      <c r="E87" s="47"/>
      <c r="F87" s="47"/>
    </row>
    <row r="88" spans="1:6" ht="21.95" customHeight="1">
      <c r="A88" s="47">
        <v>201703</v>
      </c>
      <c r="B88" s="47">
        <v>10</v>
      </c>
      <c r="C88" s="47"/>
      <c r="D88" s="47">
        <v>0</v>
      </c>
      <c r="E88" s="47"/>
      <c r="F88" s="47"/>
    </row>
    <row r="89" spans="1:6" ht="21.95" customHeight="1">
      <c r="A89" s="47">
        <v>201703</v>
      </c>
      <c r="B89" s="47">
        <v>13</v>
      </c>
      <c r="C89" s="47"/>
      <c r="D89" s="47">
        <v>0</v>
      </c>
      <c r="E89" s="47"/>
      <c r="F89" s="47"/>
    </row>
    <row r="90" spans="1:6" ht="21.95" customHeight="1">
      <c r="A90" s="47">
        <v>201703</v>
      </c>
      <c r="B90" s="47">
        <v>14</v>
      </c>
      <c r="C90" s="47"/>
      <c r="D90" s="47">
        <v>0</v>
      </c>
      <c r="E90" s="47"/>
      <c r="F90" s="47"/>
    </row>
    <row r="91" spans="1:6" ht="21.95" customHeight="1">
      <c r="A91" s="47">
        <v>201703</v>
      </c>
      <c r="B91" s="47">
        <v>15</v>
      </c>
      <c r="C91" s="47"/>
      <c r="D91" s="47">
        <v>0</v>
      </c>
      <c r="E91" s="47"/>
      <c r="F91" s="47"/>
    </row>
    <row r="92" spans="1:6" ht="21.95" customHeight="1">
      <c r="A92" s="47">
        <v>201703</v>
      </c>
      <c r="B92" s="47">
        <v>16</v>
      </c>
      <c r="C92" s="47"/>
      <c r="D92" s="47">
        <v>0</v>
      </c>
      <c r="E92" s="47"/>
      <c r="F92" s="47"/>
    </row>
    <row r="93" spans="1:6" ht="21.95" customHeight="1">
      <c r="A93" s="47">
        <v>201703</v>
      </c>
      <c r="B93" s="47">
        <v>17</v>
      </c>
      <c r="C93" s="47"/>
      <c r="D93" s="47">
        <v>0</v>
      </c>
      <c r="E93" s="47"/>
      <c r="F93" s="47"/>
    </row>
    <row r="94" spans="1:6" ht="21.95" customHeight="1">
      <c r="A94" s="47">
        <v>201703</v>
      </c>
      <c r="B94" s="47">
        <v>21</v>
      </c>
      <c r="C94" s="47"/>
      <c r="D94" s="47">
        <v>0</v>
      </c>
      <c r="E94" s="47"/>
      <c r="F94" s="47"/>
    </row>
    <row r="95" spans="1:6" ht="21.95" customHeight="1">
      <c r="A95" s="47">
        <v>201703</v>
      </c>
      <c r="B95" s="47">
        <v>22</v>
      </c>
      <c r="C95" s="47"/>
      <c r="D95" s="47">
        <v>0</v>
      </c>
      <c r="E95" s="47"/>
      <c r="F95" s="47"/>
    </row>
    <row r="96" spans="1:6" ht="21.95" customHeight="1">
      <c r="A96" s="47">
        <v>201703</v>
      </c>
      <c r="B96" s="47">
        <v>23</v>
      </c>
      <c r="C96" s="47"/>
      <c r="D96" s="47">
        <v>0</v>
      </c>
      <c r="E96" s="47"/>
      <c r="F96" s="47"/>
    </row>
    <row r="97" spans="1:6" ht="21.95" customHeight="1">
      <c r="A97" s="47">
        <v>201703</v>
      </c>
      <c r="B97" s="47">
        <v>24</v>
      </c>
      <c r="C97" s="47"/>
      <c r="D97" s="47">
        <v>0</v>
      </c>
      <c r="E97" s="47"/>
      <c r="F97" s="47"/>
    </row>
    <row r="98" spans="1:6" ht="21.95" customHeight="1">
      <c r="A98" s="47">
        <v>201703</v>
      </c>
      <c r="B98" s="47">
        <v>27</v>
      </c>
      <c r="C98" s="47"/>
      <c r="D98" s="47">
        <v>0</v>
      </c>
      <c r="E98" s="47"/>
      <c r="F98" s="47"/>
    </row>
    <row r="99" spans="1:6" ht="21.95" customHeight="1">
      <c r="A99" s="47">
        <v>201703</v>
      </c>
      <c r="B99" s="47">
        <v>28</v>
      </c>
      <c r="C99" s="47"/>
      <c r="D99" s="47">
        <v>0</v>
      </c>
      <c r="E99" s="47"/>
      <c r="F99" s="47"/>
    </row>
    <row r="100" spans="1:6" ht="21.95" customHeight="1">
      <c r="A100" s="47">
        <v>201703</v>
      </c>
      <c r="B100" s="47">
        <v>29</v>
      </c>
      <c r="C100" s="47"/>
      <c r="D100" s="47">
        <v>0</v>
      </c>
      <c r="E100" s="47"/>
      <c r="F100" s="47"/>
    </row>
    <row r="101" spans="1:6" ht="21.95" customHeight="1">
      <c r="A101" s="47">
        <v>201703</v>
      </c>
      <c r="B101" s="47">
        <v>30</v>
      </c>
      <c r="C101" s="47"/>
      <c r="D101" s="47">
        <v>0</v>
      </c>
      <c r="E101" s="47"/>
      <c r="F101" s="47"/>
    </row>
    <row r="102" spans="1:6" ht="21.95" customHeight="1">
      <c r="A102" s="47">
        <v>201703</v>
      </c>
      <c r="B102" s="47">
        <v>31</v>
      </c>
      <c r="C102" s="47"/>
      <c r="D102" s="47">
        <v>0</v>
      </c>
      <c r="E102" s="47"/>
      <c r="F102" s="47"/>
    </row>
  </sheetData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9"/>
  <sheetViews>
    <sheetView showRuler="0" zoomScaleNormal="100" workbookViewId="0">
      <selection sqref="A1:B1"/>
    </sheetView>
  </sheetViews>
  <sheetFormatPr defaultRowHeight="12"/>
  <cols>
    <col min="1" max="1" width="2.75" style="2" customWidth="1"/>
    <col min="2" max="4" width="20.625" style="2" customWidth="1"/>
    <col min="5" max="5" width="31.375" style="2" customWidth="1"/>
    <col min="6" max="16384" width="9" style="2"/>
  </cols>
  <sheetData>
    <row r="1" spans="1:5" ht="17.25" customHeight="1">
      <c r="A1" s="131" t="s">
        <v>0</v>
      </c>
      <c r="B1" s="132"/>
      <c r="C1" s="1" t="s">
        <v>1</v>
      </c>
      <c r="D1" s="133"/>
      <c r="E1" s="134"/>
    </row>
    <row r="2" spans="1:5" ht="17.25" customHeight="1" thickBot="1">
      <c r="A2" s="135"/>
      <c r="B2" s="136"/>
      <c r="C2" s="3" t="s">
        <v>2</v>
      </c>
      <c r="D2" s="137"/>
      <c r="E2" s="138"/>
    </row>
    <row r="3" spans="1:5" ht="17.25" customHeight="1">
      <c r="A3" s="129" t="s">
        <v>3</v>
      </c>
      <c r="B3" s="130"/>
      <c r="C3" s="1" t="s">
        <v>4</v>
      </c>
      <c r="D3" s="1" t="s">
        <v>5</v>
      </c>
      <c r="E3" s="4" t="s">
        <v>6</v>
      </c>
    </row>
    <row r="4" spans="1:5" ht="17.25" customHeight="1" thickBot="1">
      <c r="A4" s="139">
        <v>42668</v>
      </c>
      <c r="B4" s="140"/>
      <c r="C4" s="5" t="s">
        <v>13</v>
      </c>
      <c r="D4" s="6"/>
      <c r="E4" s="7"/>
    </row>
    <row r="5" spans="1:5" ht="17.25" customHeight="1" thickBot="1">
      <c r="A5" s="8" t="s">
        <v>7</v>
      </c>
      <c r="B5" s="9" t="s">
        <v>8</v>
      </c>
      <c r="C5" s="10" t="s">
        <v>9</v>
      </c>
      <c r="D5" s="11" t="s">
        <v>10</v>
      </c>
      <c r="E5" s="12" t="s">
        <v>11</v>
      </c>
    </row>
    <row r="6" spans="1:5" ht="17.25" customHeight="1" thickTop="1">
      <c r="A6" s="13">
        <v>1</v>
      </c>
      <c r="B6" s="34"/>
      <c r="C6" s="34"/>
      <c r="D6" s="34"/>
      <c r="E6" s="35"/>
    </row>
    <row r="7" spans="1:5" ht="17.25" customHeight="1">
      <c r="A7" s="13">
        <v>2</v>
      </c>
      <c r="B7" s="14"/>
      <c r="C7" s="14"/>
      <c r="D7" s="14"/>
      <c r="E7" s="15"/>
    </row>
    <row r="8" spans="1:5" ht="17.25" customHeight="1">
      <c r="A8" s="13">
        <v>3</v>
      </c>
      <c r="B8" s="14"/>
      <c r="C8" s="14"/>
      <c r="D8" s="14"/>
      <c r="E8" s="15"/>
    </row>
    <row r="9" spans="1:5" ht="17.25" customHeight="1">
      <c r="A9" s="13">
        <v>4</v>
      </c>
      <c r="B9" s="14"/>
      <c r="C9" s="14"/>
      <c r="D9" s="14"/>
      <c r="E9" s="15"/>
    </row>
    <row r="10" spans="1:5" ht="17.25" customHeight="1">
      <c r="A10" s="13">
        <v>5</v>
      </c>
      <c r="B10" s="14"/>
      <c r="C10" s="14"/>
      <c r="D10" s="14"/>
      <c r="E10" s="15"/>
    </row>
    <row r="11" spans="1:5" ht="17.25" customHeight="1">
      <c r="A11" s="13">
        <v>6</v>
      </c>
      <c r="B11" s="14"/>
      <c r="C11" s="14"/>
      <c r="D11" s="14"/>
      <c r="E11" s="15"/>
    </row>
    <row r="12" spans="1:5" ht="17.25" customHeight="1">
      <c r="A12" s="13">
        <v>7</v>
      </c>
      <c r="B12" s="14"/>
      <c r="C12" s="14"/>
      <c r="D12" s="14"/>
      <c r="E12" s="15"/>
    </row>
    <row r="13" spans="1:5" ht="17.25" customHeight="1">
      <c r="A13" s="13">
        <v>8</v>
      </c>
      <c r="B13" s="14"/>
      <c r="C13" s="14"/>
      <c r="D13" s="14"/>
      <c r="E13" s="15"/>
    </row>
    <row r="14" spans="1:5" ht="17.25" customHeight="1">
      <c r="A14" s="13">
        <v>9</v>
      </c>
      <c r="B14" s="14"/>
      <c r="C14" s="14"/>
      <c r="D14" s="14"/>
      <c r="E14" s="15"/>
    </row>
    <row r="15" spans="1:5" ht="17.25" customHeight="1">
      <c r="A15" s="13">
        <v>10</v>
      </c>
      <c r="B15" s="14"/>
      <c r="C15" s="14"/>
      <c r="D15" s="14"/>
      <c r="E15" s="15"/>
    </row>
    <row r="16" spans="1:5" ht="17.25" customHeight="1">
      <c r="A16" s="13">
        <v>11</v>
      </c>
      <c r="B16" s="14"/>
      <c r="C16" s="14"/>
      <c r="D16" s="14"/>
      <c r="E16" s="15"/>
    </row>
    <row r="17" spans="1:5" ht="17.25" customHeight="1">
      <c r="A17" s="13">
        <v>12</v>
      </c>
      <c r="B17" s="14"/>
      <c r="C17" s="14"/>
      <c r="D17" s="14"/>
      <c r="E17" s="15"/>
    </row>
    <row r="18" spans="1:5" ht="17.25" customHeight="1">
      <c r="A18" s="13">
        <v>13</v>
      </c>
      <c r="B18" s="14"/>
      <c r="C18" s="14"/>
      <c r="D18" s="14"/>
      <c r="E18" s="15"/>
    </row>
    <row r="19" spans="1:5" ht="17.25" customHeight="1">
      <c r="A19" s="13">
        <v>14</v>
      </c>
      <c r="B19" s="14"/>
      <c r="C19" s="14"/>
      <c r="D19" s="14"/>
      <c r="E19" s="15"/>
    </row>
    <row r="20" spans="1:5" ht="17.25" customHeight="1">
      <c r="A20" s="13">
        <v>15</v>
      </c>
      <c r="B20" s="14"/>
      <c r="C20" s="14"/>
      <c r="D20" s="14"/>
      <c r="E20" s="15"/>
    </row>
    <row r="21" spans="1:5" ht="17.25" customHeight="1">
      <c r="A21" s="13">
        <v>16</v>
      </c>
      <c r="B21" s="14"/>
      <c r="C21" s="14"/>
      <c r="D21" s="14"/>
      <c r="E21" s="15"/>
    </row>
    <row r="22" spans="1:5" ht="17.25" customHeight="1">
      <c r="A22" s="13">
        <v>17</v>
      </c>
      <c r="B22" s="14"/>
      <c r="C22" s="14"/>
      <c r="D22" s="14"/>
      <c r="E22" s="15"/>
    </row>
    <row r="23" spans="1:5" ht="17.25" customHeight="1">
      <c r="A23" s="13">
        <v>18</v>
      </c>
      <c r="B23" s="14"/>
      <c r="C23" s="14"/>
      <c r="D23" s="14"/>
      <c r="E23" s="15"/>
    </row>
    <row r="24" spans="1:5" ht="17.25" customHeight="1">
      <c r="A24" s="13">
        <v>19</v>
      </c>
      <c r="B24" s="14"/>
      <c r="C24" s="14"/>
      <c r="D24" s="14"/>
      <c r="E24" s="15"/>
    </row>
    <row r="25" spans="1:5" ht="17.25" customHeight="1">
      <c r="A25" s="13">
        <v>20</v>
      </c>
      <c r="B25" s="14"/>
      <c r="C25" s="14"/>
      <c r="D25" s="14"/>
      <c r="E25" s="15"/>
    </row>
    <row r="26" spans="1:5" ht="17.25" customHeight="1">
      <c r="A26" s="13">
        <v>21</v>
      </c>
      <c r="B26" s="14"/>
      <c r="C26" s="14"/>
      <c r="D26" s="14"/>
      <c r="E26" s="15"/>
    </row>
    <row r="27" spans="1:5" ht="17.25" customHeight="1">
      <c r="A27" s="13">
        <v>22</v>
      </c>
      <c r="B27" s="14"/>
      <c r="C27" s="14"/>
      <c r="D27" s="14"/>
      <c r="E27" s="15"/>
    </row>
    <row r="28" spans="1:5" ht="17.25" customHeight="1">
      <c r="A28" s="13">
        <v>23</v>
      </c>
      <c r="B28" s="14"/>
      <c r="C28" s="14"/>
      <c r="D28" s="14"/>
      <c r="E28" s="15"/>
    </row>
    <row r="29" spans="1:5" ht="17.25" customHeight="1">
      <c r="A29" s="13">
        <v>24</v>
      </c>
      <c r="B29" s="14"/>
      <c r="C29" s="14"/>
      <c r="D29" s="14"/>
      <c r="E29" s="15"/>
    </row>
    <row r="30" spans="1:5" ht="17.25" customHeight="1">
      <c r="A30" s="13">
        <v>25</v>
      </c>
      <c r="B30" s="14"/>
      <c r="C30" s="14"/>
      <c r="D30" s="14"/>
      <c r="E30" s="15"/>
    </row>
    <row r="31" spans="1:5" ht="17.25" customHeight="1">
      <c r="A31" s="13">
        <v>26</v>
      </c>
      <c r="B31" s="14"/>
      <c r="C31" s="14"/>
      <c r="D31" s="14"/>
      <c r="E31" s="15"/>
    </row>
    <row r="32" spans="1:5" ht="17.25" customHeight="1">
      <c r="A32" s="13">
        <v>27</v>
      </c>
      <c r="B32" s="14"/>
      <c r="C32" s="14"/>
      <c r="D32" s="14"/>
      <c r="E32" s="15"/>
    </row>
    <row r="33" spans="1:5" ht="17.25" customHeight="1">
      <c r="A33" s="13">
        <v>28</v>
      </c>
      <c r="B33" s="14"/>
      <c r="C33" s="14"/>
      <c r="D33" s="14"/>
      <c r="E33" s="15"/>
    </row>
    <row r="34" spans="1:5" ht="17.25" customHeight="1">
      <c r="A34" s="13">
        <v>29</v>
      </c>
      <c r="B34" s="14"/>
      <c r="C34" s="14"/>
      <c r="D34" s="14"/>
      <c r="E34" s="15"/>
    </row>
    <row r="35" spans="1:5" ht="17.25" customHeight="1">
      <c r="A35" s="13">
        <v>30</v>
      </c>
      <c r="B35" s="14"/>
      <c r="C35" s="14"/>
      <c r="D35" s="14"/>
      <c r="E35" s="15"/>
    </row>
    <row r="36" spans="1:5" ht="17.25" customHeight="1">
      <c r="A36" s="13">
        <v>31</v>
      </c>
      <c r="B36" s="14"/>
      <c r="C36" s="14"/>
      <c r="D36" s="14"/>
      <c r="E36" s="15"/>
    </row>
    <row r="37" spans="1:5" ht="17.25" customHeight="1">
      <c r="A37" s="13">
        <v>32</v>
      </c>
      <c r="B37" s="14"/>
      <c r="C37" s="14"/>
      <c r="D37" s="14"/>
      <c r="E37" s="15"/>
    </row>
    <row r="38" spans="1:5" ht="17.25" customHeight="1">
      <c r="A38" s="13">
        <v>33</v>
      </c>
      <c r="B38" s="14"/>
      <c r="C38" s="14"/>
      <c r="D38" s="14"/>
      <c r="E38" s="15"/>
    </row>
    <row r="39" spans="1:5" ht="17.25" customHeight="1">
      <c r="A39" s="13">
        <v>34</v>
      </c>
      <c r="B39" s="14"/>
      <c r="C39" s="14"/>
      <c r="D39" s="14"/>
      <c r="E39" s="15"/>
    </row>
    <row r="40" spans="1:5" ht="17.25" customHeight="1">
      <c r="A40" s="13">
        <v>35</v>
      </c>
      <c r="B40" s="14"/>
      <c r="C40" s="14"/>
      <c r="D40" s="14"/>
      <c r="E40" s="15"/>
    </row>
    <row r="41" spans="1:5" ht="17.25" customHeight="1">
      <c r="A41" s="13">
        <v>36</v>
      </c>
      <c r="B41" s="14"/>
      <c r="C41" s="14"/>
      <c r="D41" s="14"/>
      <c r="E41" s="15"/>
    </row>
    <row r="42" spans="1:5" ht="17.25" customHeight="1">
      <c r="A42" s="13">
        <v>37</v>
      </c>
      <c r="B42" s="14"/>
      <c r="C42" s="14"/>
      <c r="D42" s="14"/>
      <c r="E42" s="15"/>
    </row>
    <row r="43" spans="1:5" ht="17.25" customHeight="1">
      <c r="A43" s="13">
        <v>38</v>
      </c>
      <c r="B43" s="14"/>
      <c r="C43" s="14"/>
      <c r="D43" s="14"/>
      <c r="E43" s="15"/>
    </row>
    <row r="44" spans="1:5" ht="17.25" customHeight="1">
      <c r="A44" s="13">
        <v>39</v>
      </c>
      <c r="B44" s="14"/>
      <c r="C44" s="14"/>
      <c r="D44" s="14"/>
      <c r="E44" s="15"/>
    </row>
    <row r="45" spans="1:5" ht="17.25" customHeight="1" thickBot="1">
      <c r="A45" s="16">
        <v>40</v>
      </c>
      <c r="B45" s="17"/>
      <c r="C45" s="17"/>
      <c r="D45" s="17"/>
      <c r="E45" s="18"/>
    </row>
    <row r="46" spans="1:5" ht="17.25" customHeight="1">
      <c r="A46" s="129" t="s">
        <v>12</v>
      </c>
      <c r="B46" s="130"/>
      <c r="C46" s="19"/>
      <c r="D46" s="19"/>
      <c r="E46" s="20"/>
    </row>
    <row r="47" spans="1:5" ht="17.25" customHeight="1">
      <c r="A47" s="21"/>
      <c r="B47" s="22"/>
      <c r="C47" s="22"/>
      <c r="D47" s="22"/>
      <c r="E47" s="23"/>
    </row>
    <row r="48" spans="1:5" ht="17.25" customHeight="1">
      <c r="A48" s="21"/>
      <c r="B48" s="22"/>
      <c r="C48" s="22"/>
      <c r="D48" s="22"/>
      <c r="E48" s="23"/>
    </row>
    <row r="49" spans="1:5" ht="17.25" customHeight="1" thickBot="1">
      <c r="A49" s="24"/>
      <c r="B49" s="25"/>
      <c r="C49" s="25"/>
      <c r="D49" s="25"/>
      <c r="E49" s="26"/>
    </row>
  </sheetData>
  <mergeCells count="7">
    <mergeCell ref="A46:B46"/>
    <mergeCell ref="A1:B1"/>
    <mergeCell ref="D1:E1"/>
    <mergeCell ref="A2:B2"/>
    <mergeCell ref="D2:E2"/>
    <mergeCell ref="A3:B3"/>
    <mergeCell ref="A4:B4"/>
  </mergeCells>
  <phoneticPr fontId="5"/>
  <printOptions horizontalCentered="1" verticalCentered="1"/>
  <pageMargins left="0.59055118110236227" right="0.39370078740157483" top="0.55118110236220474" bottom="0.39370078740157483" header="0.35433070866141736" footer="0"/>
  <pageSetup paperSize="9" orientation="portrait" horizontalDpi="180" verticalDpi="180" r:id="rId1"/>
  <headerFooter alignWithMargins="0">
    <oddFooter>&amp;RCopyright© H-YOU, Inc. All rights reserved.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0"/>
  <sheetViews>
    <sheetView tabSelected="1" showRuler="0" zoomScaleNormal="100" workbookViewId="0">
      <selection sqref="A1:B1"/>
    </sheetView>
  </sheetViews>
  <sheetFormatPr defaultRowHeight="12"/>
  <cols>
    <col min="1" max="1" width="2.75" style="2" customWidth="1"/>
    <col min="2" max="4" width="20.625" style="2" customWidth="1"/>
    <col min="5" max="5" width="40.625" style="2" customWidth="1"/>
    <col min="6" max="6" width="9" style="2"/>
    <col min="7" max="8" width="20" style="2" bestFit="1" customWidth="1"/>
    <col min="9" max="16384" width="9" style="2"/>
  </cols>
  <sheetData>
    <row r="1" spans="1:6" ht="17.25" customHeight="1">
      <c r="A1" s="131" t="s">
        <v>176</v>
      </c>
      <c r="B1" s="132"/>
      <c r="C1" s="1" t="s">
        <v>1</v>
      </c>
      <c r="D1" s="133" t="s">
        <v>177</v>
      </c>
      <c r="E1" s="134"/>
    </row>
    <row r="2" spans="1:6" ht="17.25" customHeight="1" thickBot="1">
      <c r="A2" s="135"/>
      <c r="B2" s="136"/>
      <c r="C2" s="3" t="s">
        <v>2</v>
      </c>
      <c r="D2" s="137" t="s">
        <v>178</v>
      </c>
      <c r="E2" s="138"/>
    </row>
    <row r="3" spans="1:6" ht="17.25" customHeight="1">
      <c r="A3" s="129" t="s">
        <v>3</v>
      </c>
      <c r="B3" s="130"/>
      <c r="C3" s="1" t="s">
        <v>4</v>
      </c>
      <c r="D3" s="1" t="s">
        <v>5</v>
      </c>
      <c r="E3" s="4" t="s">
        <v>6</v>
      </c>
    </row>
    <row r="4" spans="1:6" ht="17.25" customHeight="1" thickBot="1">
      <c r="A4" s="139">
        <v>42382</v>
      </c>
      <c r="B4" s="140"/>
      <c r="C4" s="5" t="s">
        <v>179</v>
      </c>
      <c r="D4" s="6"/>
      <c r="E4" s="7"/>
    </row>
    <row r="5" spans="1:6" ht="17.25" customHeight="1" thickBot="1">
      <c r="A5" s="8" t="s">
        <v>7</v>
      </c>
      <c r="B5" s="9" t="s">
        <v>8</v>
      </c>
      <c r="C5" s="10" t="s">
        <v>9</v>
      </c>
      <c r="D5" s="11" t="s">
        <v>180</v>
      </c>
      <c r="E5" s="12" t="s">
        <v>11</v>
      </c>
    </row>
    <row r="6" spans="1:6" ht="17.25" customHeight="1" thickTop="1">
      <c r="A6" s="58">
        <v>1</v>
      </c>
      <c r="B6" s="30" t="s">
        <v>181</v>
      </c>
      <c r="C6" s="30" t="s">
        <v>16</v>
      </c>
      <c r="D6" s="30" t="s">
        <v>71</v>
      </c>
      <c r="E6" s="61" t="s">
        <v>182</v>
      </c>
    </row>
    <row r="7" spans="1:6" ht="17.25" customHeight="1">
      <c r="A7" s="38">
        <v>2</v>
      </c>
      <c r="B7" s="32" t="s">
        <v>205</v>
      </c>
      <c r="C7" s="32" t="s">
        <v>183</v>
      </c>
      <c r="D7" s="56" t="s">
        <v>68</v>
      </c>
      <c r="E7" s="62" t="s">
        <v>184</v>
      </c>
    </row>
    <row r="8" spans="1:6" ht="17.25" customHeight="1">
      <c r="A8" s="38">
        <v>3</v>
      </c>
      <c r="B8" s="59" t="s">
        <v>201</v>
      </c>
      <c r="C8" s="59" t="s">
        <v>202</v>
      </c>
      <c r="D8" s="60" t="s">
        <v>129</v>
      </c>
      <c r="E8" s="62" t="s">
        <v>208</v>
      </c>
      <c r="F8" s="2" t="s">
        <v>204</v>
      </c>
    </row>
    <row r="9" spans="1:6" ht="17.25" customHeight="1">
      <c r="A9" s="38">
        <v>4</v>
      </c>
      <c r="B9" s="59" t="s">
        <v>185</v>
      </c>
      <c r="C9" s="59" t="s">
        <v>186</v>
      </c>
      <c r="D9" s="60" t="s">
        <v>207</v>
      </c>
      <c r="E9" s="62" t="s">
        <v>187</v>
      </c>
    </row>
    <row r="10" spans="1:6" ht="17.25" customHeight="1">
      <c r="A10" s="13">
        <v>5</v>
      </c>
      <c r="B10" s="14" t="s">
        <v>188</v>
      </c>
      <c r="C10" s="14" t="s">
        <v>189</v>
      </c>
      <c r="D10" s="14" t="s">
        <v>209</v>
      </c>
      <c r="E10" s="63"/>
    </row>
    <row r="11" spans="1:6" ht="24">
      <c r="A11" s="13">
        <v>6</v>
      </c>
      <c r="B11" s="14" t="s">
        <v>190</v>
      </c>
      <c r="C11" s="14" t="s">
        <v>191</v>
      </c>
      <c r="D11" s="14" t="s">
        <v>20</v>
      </c>
      <c r="E11" s="63" t="s">
        <v>192</v>
      </c>
    </row>
    <row r="12" spans="1:6" ht="17.25" customHeight="1">
      <c r="A12" s="13">
        <v>7</v>
      </c>
      <c r="B12" s="14" t="s">
        <v>193</v>
      </c>
      <c r="C12" s="14" t="s">
        <v>194</v>
      </c>
      <c r="D12" s="14" t="s">
        <v>20</v>
      </c>
      <c r="E12" s="63" t="s">
        <v>195</v>
      </c>
    </row>
    <row r="13" spans="1:6" ht="17.25" customHeight="1">
      <c r="A13" s="13">
        <v>8</v>
      </c>
      <c r="B13" s="14" t="s">
        <v>196</v>
      </c>
      <c r="C13" s="14" t="s">
        <v>197</v>
      </c>
      <c r="D13" s="14" t="s">
        <v>210</v>
      </c>
      <c r="E13" s="63" t="s">
        <v>198</v>
      </c>
    </row>
    <row r="14" spans="1:6" ht="17.25" customHeight="1">
      <c r="A14" s="13">
        <v>9</v>
      </c>
      <c r="B14" s="14" t="s">
        <v>199</v>
      </c>
      <c r="C14" s="14" t="s">
        <v>200</v>
      </c>
      <c r="D14" s="29" t="s">
        <v>203</v>
      </c>
      <c r="E14" s="63"/>
    </row>
    <row r="15" spans="1:6" ht="17.25" customHeight="1">
      <c r="A15" s="13">
        <v>10</v>
      </c>
      <c r="B15" s="14" t="s">
        <v>45</v>
      </c>
      <c r="C15" s="27" t="s">
        <v>14</v>
      </c>
      <c r="D15" s="28" t="s">
        <v>46</v>
      </c>
      <c r="E15" s="63"/>
    </row>
    <row r="16" spans="1:6" ht="17.25" customHeight="1">
      <c r="A16" s="13">
        <v>11</v>
      </c>
      <c r="B16" s="14" t="s">
        <v>47</v>
      </c>
      <c r="C16" s="27" t="s">
        <v>15</v>
      </c>
      <c r="D16" s="28" t="s">
        <v>46</v>
      </c>
      <c r="E16" s="63"/>
    </row>
    <row r="17" spans="1:5" ht="17.25" customHeight="1">
      <c r="A17" s="13">
        <v>12</v>
      </c>
      <c r="B17" s="14"/>
      <c r="C17" s="14"/>
      <c r="D17" s="14"/>
      <c r="E17" s="63"/>
    </row>
    <row r="18" spans="1:5" ht="17.25" customHeight="1">
      <c r="A18" s="13">
        <v>13</v>
      </c>
      <c r="B18" s="14"/>
      <c r="C18" s="14"/>
      <c r="D18" s="14"/>
      <c r="E18" s="63"/>
    </row>
    <row r="19" spans="1:5" ht="17.25" customHeight="1">
      <c r="A19" s="13">
        <v>14</v>
      </c>
      <c r="B19" s="14"/>
      <c r="C19" s="14"/>
      <c r="D19" s="14"/>
      <c r="E19" s="63"/>
    </row>
    <row r="20" spans="1:5" ht="17.25" customHeight="1">
      <c r="A20" s="13">
        <v>15</v>
      </c>
      <c r="B20" s="14"/>
      <c r="C20" s="14"/>
      <c r="D20" s="14"/>
      <c r="E20" s="63"/>
    </row>
    <row r="21" spans="1:5" ht="17.25" customHeight="1">
      <c r="A21" s="13">
        <v>16</v>
      </c>
      <c r="B21" s="14"/>
      <c r="C21" s="14"/>
      <c r="D21" s="14"/>
      <c r="E21" s="63"/>
    </row>
    <row r="22" spans="1:5" ht="17.25" customHeight="1">
      <c r="A22" s="13">
        <v>17</v>
      </c>
      <c r="B22" s="14"/>
      <c r="C22" s="14"/>
      <c r="D22" s="14"/>
      <c r="E22" s="63"/>
    </row>
    <row r="23" spans="1:5" ht="17.25" customHeight="1">
      <c r="A23" s="13">
        <v>18</v>
      </c>
      <c r="B23" s="14"/>
      <c r="C23" s="14"/>
      <c r="D23" s="14"/>
      <c r="E23" s="63"/>
    </row>
    <row r="24" spans="1:5" ht="17.25" customHeight="1">
      <c r="A24" s="13">
        <v>19</v>
      </c>
      <c r="B24" s="14"/>
      <c r="C24" s="14"/>
      <c r="D24" s="14"/>
      <c r="E24" s="63"/>
    </row>
    <row r="25" spans="1:5" ht="17.25" customHeight="1">
      <c r="A25" s="13">
        <v>20</v>
      </c>
      <c r="B25" s="14"/>
      <c r="C25" s="14"/>
      <c r="D25" s="14"/>
      <c r="E25" s="15"/>
    </row>
    <row r="26" spans="1:5" ht="17.25" customHeight="1">
      <c r="A26" s="13">
        <v>21</v>
      </c>
      <c r="B26" s="14"/>
      <c r="C26" s="14"/>
      <c r="D26" s="14"/>
      <c r="E26" s="15"/>
    </row>
    <row r="27" spans="1:5" ht="17.25" customHeight="1">
      <c r="A27" s="13">
        <v>22</v>
      </c>
      <c r="B27" s="14"/>
      <c r="C27" s="14"/>
      <c r="D27" s="14"/>
      <c r="E27" s="15"/>
    </row>
    <row r="28" spans="1:5" ht="17.25" customHeight="1">
      <c r="A28" s="13">
        <v>23</v>
      </c>
      <c r="B28" s="14"/>
      <c r="C28" s="14"/>
      <c r="D28" s="14"/>
      <c r="E28" s="15"/>
    </row>
    <row r="29" spans="1:5" ht="17.25" customHeight="1">
      <c r="A29" s="13">
        <v>24</v>
      </c>
      <c r="B29" s="14"/>
      <c r="C29" s="14"/>
      <c r="D29" s="14"/>
      <c r="E29" s="15"/>
    </row>
    <row r="30" spans="1:5" ht="17.25" customHeight="1">
      <c r="A30" s="13">
        <v>25</v>
      </c>
      <c r="B30" s="14"/>
      <c r="C30" s="14"/>
      <c r="D30" s="14"/>
      <c r="E30" s="15"/>
    </row>
    <row r="31" spans="1:5" ht="17.25" customHeight="1">
      <c r="A31" s="13">
        <v>26</v>
      </c>
      <c r="B31" s="14"/>
      <c r="C31" s="14"/>
      <c r="D31" s="14"/>
      <c r="E31" s="15"/>
    </row>
    <row r="32" spans="1:5" ht="17.25" customHeight="1">
      <c r="A32" s="13">
        <v>27</v>
      </c>
      <c r="B32" s="14"/>
      <c r="C32" s="14"/>
      <c r="D32" s="14"/>
      <c r="E32" s="15"/>
    </row>
    <row r="33" spans="1:5" ht="17.25" customHeight="1">
      <c r="A33" s="13">
        <v>28</v>
      </c>
      <c r="B33" s="14"/>
      <c r="C33" s="14"/>
      <c r="D33" s="14"/>
      <c r="E33" s="15"/>
    </row>
    <row r="34" spans="1:5" ht="17.25" customHeight="1">
      <c r="A34" s="13">
        <v>29</v>
      </c>
      <c r="B34" s="14"/>
      <c r="C34" s="14"/>
      <c r="D34" s="14"/>
      <c r="E34" s="15"/>
    </row>
    <row r="35" spans="1:5" ht="17.25" customHeight="1">
      <c r="A35" s="13">
        <v>30</v>
      </c>
      <c r="B35" s="14"/>
      <c r="C35" s="14"/>
      <c r="D35" s="14"/>
      <c r="E35" s="15"/>
    </row>
    <row r="36" spans="1:5" ht="17.25" customHeight="1">
      <c r="A36" s="13">
        <v>31</v>
      </c>
      <c r="B36" s="14"/>
      <c r="C36" s="14"/>
      <c r="D36" s="14"/>
      <c r="E36" s="15"/>
    </row>
    <row r="37" spans="1:5" ht="17.25" customHeight="1">
      <c r="A37" s="13">
        <v>32</v>
      </c>
      <c r="B37" s="14"/>
      <c r="C37" s="14"/>
      <c r="D37" s="14"/>
      <c r="E37" s="15"/>
    </row>
    <row r="38" spans="1:5" ht="17.25" customHeight="1">
      <c r="A38" s="13">
        <v>33</v>
      </c>
      <c r="B38" s="14"/>
      <c r="C38" s="14"/>
      <c r="D38" s="14"/>
      <c r="E38" s="15"/>
    </row>
    <row r="39" spans="1:5" ht="17.25" customHeight="1">
      <c r="A39" s="13">
        <v>34</v>
      </c>
      <c r="B39" s="14"/>
      <c r="C39" s="14"/>
      <c r="D39" s="14"/>
      <c r="E39" s="15"/>
    </row>
    <row r="40" spans="1:5" ht="17.25" customHeight="1">
      <c r="A40" s="13">
        <v>35</v>
      </c>
      <c r="B40" s="14"/>
      <c r="C40" s="14"/>
      <c r="D40" s="14"/>
      <c r="E40" s="15"/>
    </row>
    <row r="41" spans="1:5" ht="17.25" customHeight="1">
      <c r="A41" s="13">
        <v>36</v>
      </c>
      <c r="B41" s="14"/>
      <c r="C41" s="14"/>
      <c r="D41" s="14"/>
      <c r="E41" s="15"/>
    </row>
    <row r="42" spans="1:5" ht="17.25" customHeight="1">
      <c r="A42" s="13">
        <v>37</v>
      </c>
      <c r="B42" s="14"/>
      <c r="C42" s="14"/>
      <c r="D42" s="14"/>
      <c r="E42" s="15"/>
    </row>
    <row r="43" spans="1:5" ht="17.25" customHeight="1">
      <c r="A43" s="13">
        <v>38</v>
      </c>
      <c r="B43" s="14"/>
      <c r="C43" s="14"/>
      <c r="D43" s="14"/>
      <c r="E43" s="15"/>
    </row>
    <row r="44" spans="1:5" ht="17.25" customHeight="1">
      <c r="A44" s="13">
        <v>39</v>
      </c>
      <c r="B44" s="14"/>
      <c r="C44" s="14"/>
      <c r="D44" s="14"/>
      <c r="E44" s="15"/>
    </row>
    <row r="45" spans="1:5" ht="17.25" customHeight="1" thickBot="1">
      <c r="A45" s="16">
        <v>40</v>
      </c>
      <c r="B45" s="17"/>
      <c r="C45" s="17"/>
      <c r="D45" s="17"/>
      <c r="E45" s="18"/>
    </row>
    <row r="46" spans="1:5" ht="17.25" customHeight="1">
      <c r="A46" s="129" t="s">
        <v>12</v>
      </c>
      <c r="B46" s="130"/>
      <c r="C46" s="19"/>
      <c r="D46" s="19"/>
      <c r="E46" s="20"/>
    </row>
    <row r="47" spans="1:5" ht="17.25" customHeight="1">
      <c r="A47" s="21"/>
      <c r="B47" s="22"/>
      <c r="C47" s="22"/>
      <c r="D47" s="22"/>
      <c r="E47" s="23"/>
    </row>
    <row r="48" spans="1:5" ht="17.25" customHeight="1">
      <c r="A48" s="21"/>
      <c r="B48" s="22"/>
      <c r="C48" s="22"/>
      <c r="D48" s="22"/>
      <c r="E48" s="23"/>
    </row>
    <row r="49" spans="1:5" ht="17.25" customHeight="1">
      <c r="A49" s="21"/>
      <c r="B49" s="22"/>
      <c r="C49" s="22"/>
      <c r="D49" s="22"/>
      <c r="E49" s="23"/>
    </row>
    <row r="50" spans="1:5" ht="17.25" customHeight="1" thickBot="1">
      <c r="A50" s="24"/>
      <c r="B50" s="25"/>
      <c r="C50" s="25"/>
      <c r="D50" s="25"/>
      <c r="E50" s="26"/>
    </row>
  </sheetData>
  <mergeCells count="7">
    <mergeCell ref="A46:B46"/>
    <mergeCell ref="A1:B1"/>
    <mergeCell ref="D1:E1"/>
    <mergeCell ref="A2:B2"/>
    <mergeCell ref="D2:E2"/>
    <mergeCell ref="A3:B3"/>
    <mergeCell ref="A4:B4"/>
  </mergeCells>
  <phoneticPr fontId="5"/>
  <printOptions horizontalCentered="1" verticalCentered="1"/>
  <pageMargins left="0.59055118110236227" right="0.39370078740157483" top="0.55118110236220474" bottom="0.39370078740157483" header="0.35433070866141736" footer="0"/>
  <pageSetup paperSize="9" scale="88" orientation="portrait" horizontalDpi="180" verticalDpi="180" r:id="rId1"/>
  <headerFooter alignWithMargins="0">
    <oddFooter>&amp;RCopyright© H-YOU, Inc. All rights reserved.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8" tint="-0.249977111117893"/>
    <pageSetUpPr fitToPage="1"/>
  </sheetPr>
  <dimension ref="A1:K49"/>
  <sheetViews>
    <sheetView showRuler="0" zoomScaleNormal="100" workbookViewId="0">
      <selection sqref="A1:B1"/>
    </sheetView>
  </sheetViews>
  <sheetFormatPr defaultRowHeight="12"/>
  <cols>
    <col min="1" max="1" width="2.75" style="2" customWidth="1"/>
    <col min="2" max="4" width="20.625" style="2" customWidth="1"/>
    <col min="5" max="5" width="31.375" style="2" customWidth="1"/>
    <col min="6" max="6" width="21.375" style="2" hidden="1" customWidth="1"/>
    <col min="7" max="11" width="9" style="2" hidden="1" customWidth="1"/>
    <col min="12" max="14" width="0" style="2" hidden="1" customWidth="1"/>
    <col min="15" max="16384" width="9" style="2"/>
  </cols>
  <sheetData>
    <row r="1" spans="1:11" ht="17.25" customHeight="1">
      <c r="A1" s="131" t="s">
        <v>0</v>
      </c>
      <c r="B1" s="132"/>
      <c r="C1" s="1" t="s">
        <v>1</v>
      </c>
      <c r="D1" s="133" t="s">
        <v>218</v>
      </c>
      <c r="E1" s="134"/>
    </row>
    <row r="2" spans="1:11" ht="17.25" customHeight="1" thickBot="1">
      <c r="A2" s="135"/>
      <c r="B2" s="136"/>
      <c r="C2" s="3" t="s">
        <v>2</v>
      </c>
      <c r="D2" s="137" t="s">
        <v>234</v>
      </c>
      <c r="E2" s="138"/>
    </row>
    <row r="3" spans="1:11" ht="17.25" customHeight="1">
      <c r="A3" s="129" t="s">
        <v>3</v>
      </c>
      <c r="B3" s="130"/>
      <c r="C3" s="1" t="s">
        <v>4</v>
      </c>
      <c r="D3" s="1" t="s">
        <v>5</v>
      </c>
      <c r="E3" s="4" t="s">
        <v>6</v>
      </c>
    </row>
    <row r="4" spans="1:11" ht="17.25" customHeight="1" thickBot="1">
      <c r="A4" s="139">
        <v>42668</v>
      </c>
      <c r="B4" s="140"/>
      <c r="C4" s="5" t="s">
        <v>13</v>
      </c>
      <c r="D4" s="6"/>
      <c r="E4" s="7"/>
      <c r="G4" s="2" t="str">
        <f>"CREATE TABLE PROCESSMANAGEMENT."&amp;UPPER(D2)</f>
        <v>CREATE TABLE PROCESSMANAGEMENT.DEPOSITDATA</v>
      </c>
    </row>
    <row r="5" spans="1:11" ht="17.25" customHeight="1" thickBot="1">
      <c r="A5" s="50" t="s">
        <v>7</v>
      </c>
      <c r="B5" s="10" t="s">
        <v>8</v>
      </c>
      <c r="C5" s="10" t="s">
        <v>9</v>
      </c>
      <c r="D5" s="10" t="s">
        <v>10</v>
      </c>
      <c r="E5" s="51" t="s">
        <v>11</v>
      </c>
      <c r="G5" s="2" t="s">
        <v>372</v>
      </c>
    </row>
    <row r="6" spans="1:11" ht="17.25" customHeight="1" thickTop="1">
      <c r="A6" s="52">
        <v>1</v>
      </c>
      <c r="B6" s="36" t="s">
        <v>159</v>
      </c>
      <c r="C6" s="36" t="s">
        <v>149</v>
      </c>
      <c r="D6" s="36" t="s">
        <v>238</v>
      </c>
      <c r="E6" s="54"/>
      <c r="F6" s="2" t="s">
        <v>375</v>
      </c>
      <c r="G6" s="2" t="str">
        <f t="shared" ref="G6:G14" si="0">UPPER(B6) &amp; " " &amp;D6&amp;F6&amp;" COMMENT '"&amp;C6&amp;"',"</f>
        <v>ORDERERSDIVISION DECIMAL(5,0) NOT NULL COMMENT '発注者区分',</v>
      </c>
    </row>
    <row r="7" spans="1:11" ht="17.25" customHeight="1">
      <c r="A7" s="38">
        <v>2</v>
      </c>
      <c r="B7" s="32" t="s">
        <v>160</v>
      </c>
      <c r="C7" s="32" t="s">
        <v>150</v>
      </c>
      <c r="D7" s="32" t="s">
        <v>238</v>
      </c>
      <c r="E7" s="33"/>
      <c r="F7" s="2" t="s">
        <v>375</v>
      </c>
      <c r="G7" s="2" t="str">
        <f t="shared" si="0"/>
        <v>ORDERERSCODE DECIMAL(5,0) NOT NULL COMMENT '発注者コード',</v>
      </c>
    </row>
    <row r="8" spans="1:11" ht="17.25" customHeight="1">
      <c r="A8" s="38">
        <v>3</v>
      </c>
      <c r="B8" s="32" t="s">
        <v>85</v>
      </c>
      <c r="C8" s="32" t="s">
        <v>86</v>
      </c>
      <c r="D8" s="32" t="s">
        <v>69</v>
      </c>
      <c r="E8" s="33" t="s">
        <v>67</v>
      </c>
      <c r="F8" s="2" t="s">
        <v>375</v>
      </c>
      <c r="G8" s="2" t="str">
        <f t="shared" si="0"/>
        <v>TARGETDATE DECIMAL(6,0) NOT NULL COMMENT '対象年月',</v>
      </c>
    </row>
    <row r="9" spans="1:11" ht="17.25" customHeight="1">
      <c r="A9" s="38">
        <v>4</v>
      </c>
      <c r="B9" s="32" t="s">
        <v>430</v>
      </c>
      <c r="C9" s="32" t="s">
        <v>18</v>
      </c>
      <c r="D9" s="32" t="s">
        <v>68</v>
      </c>
      <c r="E9" s="33"/>
      <c r="F9" s="2" t="s">
        <v>375</v>
      </c>
      <c r="G9" s="2" t="str">
        <f t="shared" si="0"/>
        <v>SEQNO DECIMAL(3,0) NOT NULL COMMENT '連番',</v>
      </c>
    </row>
    <row r="10" spans="1:11" ht="17.25" customHeight="1">
      <c r="A10" s="64">
        <v>5</v>
      </c>
      <c r="B10" s="65" t="s">
        <v>429</v>
      </c>
      <c r="C10" s="65" t="s">
        <v>427</v>
      </c>
      <c r="D10" s="65" t="s">
        <v>428</v>
      </c>
      <c r="E10" s="66"/>
      <c r="G10" s="72" t="str">
        <f t="shared" si="0"/>
        <v>BUSINESSPERIOD DECIMAL(4,0) COMMENT '営業期',</v>
      </c>
      <c r="H10" s="72"/>
      <c r="I10" s="72"/>
      <c r="J10" s="72"/>
      <c r="K10" s="72"/>
    </row>
    <row r="11" spans="1:11" ht="17.25" customHeight="1">
      <c r="A11" s="13">
        <v>6</v>
      </c>
      <c r="B11" s="14" t="s">
        <v>432</v>
      </c>
      <c r="C11" s="14" t="s">
        <v>219</v>
      </c>
      <c r="D11" s="14" t="s">
        <v>220</v>
      </c>
      <c r="E11" s="15" t="s">
        <v>175</v>
      </c>
      <c r="G11" s="2" t="str">
        <f t="shared" si="0"/>
        <v>DEPOSITDATE DATE COMMENT '入金日',</v>
      </c>
    </row>
    <row r="12" spans="1:11" ht="17.25" customHeight="1">
      <c r="A12" s="64">
        <v>7</v>
      </c>
      <c r="B12" s="65" t="s">
        <v>431</v>
      </c>
      <c r="C12" s="65" t="s">
        <v>224</v>
      </c>
      <c r="D12" s="65" t="s">
        <v>426</v>
      </c>
      <c r="E12" s="66"/>
      <c r="G12" s="72" t="str">
        <f t="shared" si="0"/>
        <v>DEPOSITAMOUNT DECIMAL(12,0) COMMENT '入金金額',</v>
      </c>
      <c r="H12" s="72"/>
      <c r="I12" s="72"/>
      <c r="J12" s="72"/>
      <c r="K12" s="72"/>
    </row>
    <row r="13" spans="1:11" ht="17.25" customHeight="1">
      <c r="A13" s="13">
        <v>8</v>
      </c>
      <c r="B13" s="14" t="s">
        <v>236</v>
      </c>
      <c r="C13" s="14" t="s">
        <v>221</v>
      </c>
      <c r="D13" s="14" t="s">
        <v>71</v>
      </c>
      <c r="E13" s="15"/>
      <c r="G13" s="2" t="str">
        <f t="shared" si="0"/>
        <v>DEPOSITAMOUNTCASH DECIMAL(10,0) COMMENT '入金金額（現金）',</v>
      </c>
    </row>
    <row r="14" spans="1:11" ht="17.25" customHeight="1">
      <c r="A14" s="13">
        <v>9</v>
      </c>
      <c r="B14" s="14" t="s">
        <v>233</v>
      </c>
      <c r="C14" s="14" t="s">
        <v>222</v>
      </c>
      <c r="D14" s="14" t="s">
        <v>71</v>
      </c>
      <c r="E14" s="15"/>
      <c r="G14" s="2" t="str">
        <f t="shared" si="0"/>
        <v>DEPOSITAMOUNTBILL DECIMAL(10,0) COMMENT '入金金額（手形）',</v>
      </c>
    </row>
    <row r="15" spans="1:11" ht="17.25" customHeight="1">
      <c r="A15" s="13">
        <v>10</v>
      </c>
      <c r="B15" s="14" t="s">
        <v>45</v>
      </c>
      <c r="C15" s="14" t="s">
        <v>14</v>
      </c>
      <c r="D15" s="29" t="s">
        <v>46</v>
      </c>
      <c r="E15" s="15"/>
      <c r="G15" s="2" t="str">
        <f>"PRIMARY KEY ("&amp;UPPER(B6)&amp;","&amp;UPPER(B7)&amp;","&amp;UPPER(B8)&amp;","&amp;UPPER(B9)&amp;")"</f>
        <v>PRIMARY KEY (ORDERERSDIVISION,ORDERERSCODE,TARGETDATE,SEQNO)</v>
      </c>
    </row>
    <row r="16" spans="1:11" ht="17.25" customHeight="1">
      <c r="A16" s="13">
        <v>11</v>
      </c>
      <c r="B16" s="14" t="s">
        <v>47</v>
      </c>
      <c r="C16" s="14" t="s">
        <v>15</v>
      </c>
      <c r="D16" s="29" t="s">
        <v>46</v>
      </c>
      <c r="E16" s="15"/>
      <c r="G16" s="2" t="str">
        <f>") COMMENT = '"&amp;D1&amp;"' ;"</f>
        <v>) COMMENT = '入金データ' ;</v>
      </c>
    </row>
    <row r="17" spans="1:5" ht="17.25" customHeight="1">
      <c r="A17" s="13">
        <v>12</v>
      </c>
      <c r="B17" s="14"/>
      <c r="C17" s="14"/>
      <c r="D17" s="14"/>
      <c r="E17" s="15"/>
    </row>
    <row r="18" spans="1:5" ht="17.25" customHeight="1">
      <c r="A18" s="13">
        <v>13</v>
      </c>
      <c r="B18" s="14"/>
      <c r="C18" s="14"/>
      <c r="D18" s="14"/>
      <c r="E18" s="15"/>
    </row>
    <row r="19" spans="1:5" ht="17.25" customHeight="1">
      <c r="A19" s="13">
        <v>14</v>
      </c>
      <c r="B19" s="14"/>
      <c r="C19" s="14"/>
      <c r="D19" s="14"/>
      <c r="E19" s="15"/>
    </row>
    <row r="20" spans="1:5" ht="17.25" customHeight="1">
      <c r="A20" s="13">
        <v>15</v>
      </c>
      <c r="B20" s="14"/>
      <c r="C20" s="14"/>
      <c r="D20" s="14"/>
      <c r="E20" s="15"/>
    </row>
    <row r="21" spans="1:5" ht="17.25" customHeight="1">
      <c r="A21" s="13">
        <v>16</v>
      </c>
      <c r="B21" s="14"/>
      <c r="C21" s="14"/>
      <c r="D21" s="14"/>
      <c r="E21" s="15"/>
    </row>
    <row r="22" spans="1:5" ht="17.25" customHeight="1">
      <c r="A22" s="13">
        <v>17</v>
      </c>
      <c r="B22" s="14"/>
      <c r="C22" s="14"/>
      <c r="D22" s="14"/>
      <c r="E22" s="15"/>
    </row>
    <row r="23" spans="1:5" ht="17.25" customHeight="1">
      <c r="A23" s="13">
        <v>18</v>
      </c>
      <c r="B23" s="14"/>
      <c r="C23" s="14"/>
      <c r="D23" s="14"/>
      <c r="E23" s="15"/>
    </row>
    <row r="24" spans="1:5" ht="17.25" customHeight="1">
      <c r="A24" s="13">
        <v>19</v>
      </c>
      <c r="B24" s="14"/>
      <c r="C24" s="14"/>
      <c r="D24" s="14"/>
      <c r="E24" s="15"/>
    </row>
    <row r="25" spans="1:5" ht="17.25" customHeight="1">
      <c r="A25" s="13">
        <v>20</v>
      </c>
      <c r="B25" s="14"/>
      <c r="C25" s="14"/>
      <c r="D25" s="14"/>
      <c r="E25" s="15"/>
    </row>
    <row r="26" spans="1:5" ht="17.25" customHeight="1">
      <c r="A26" s="13">
        <v>21</v>
      </c>
      <c r="B26" s="14"/>
      <c r="C26" s="14"/>
      <c r="D26" s="14"/>
      <c r="E26" s="15"/>
    </row>
    <row r="27" spans="1:5" ht="17.25" customHeight="1">
      <c r="A27" s="13">
        <v>22</v>
      </c>
      <c r="B27" s="14"/>
      <c r="C27" s="14"/>
      <c r="D27" s="14"/>
      <c r="E27" s="15"/>
    </row>
    <row r="28" spans="1:5" ht="17.25" customHeight="1">
      <c r="A28" s="13">
        <v>23</v>
      </c>
      <c r="B28" s="14"/>
      <c r="C28" s="14"/>
      <c r="D28" s="14"/>
      <c r="E28" s="15"/>
    </row>
    <row r="29" spans="1:5" ht="17.25" customHeight="1">
      <c r="A29" s="13">
        <v>24</v>
      </c>
      <c r="B29" s="14"/>
      <c r="C29" s="14"/>
      <c r="D29" s="14"/>
      <c r="E29" s="15"/>
    </row>
    <row r="30" spans="1:5" ht="17.25" customHeight="1">
      <c r="A30" s="13">
        <v>25</v>
      </c>
      <c r="B30" s="14"/>
      <c r="C30" s="14"/>
      <c r="D30" s="14"/>
      <c r="E30" s="15"/>
    </row>
    <row r="31" spans="1:5" ht="17.25" customHeight="1">
      <c r="A31" s="13">
        <v>26</v>
      </c>
      <c r="B31" s="14"/>
      <c r="C31" s="14"/>
      <c r="D31" s="14"/>
      <c r="E31" s="15"/>
    </row>
    <row r="32" spans="1:5" ht="17.25" customHeight="1">
      <c r="A32" s="13">
        <v>27</v>
      </c>
      <c r="B32" s="14"/>
      <c r="C32" s="14"/>
      <c r="D32" s="14"/>
      <c r="E32" s="15"/>
    </row>
    <row r="33" spans="1:5" ht="17.25" customHeight="1">
      <c r="A33" s="13">
        <v>28</v>
      </c>
      <c r="B33" s="14"/>
      <c r="C33" s="14"/>
      <c r="D33" s="14"/>
      <c r="E33" s="15"/>
    </row>
    <row r="34" spans="1:5" ht="17.25" customHeight="1">
      <c r="A34" s="13">
        <v>29</v>
      </c>
      <c r="B34" s="14"/>
      <c r="C34" s="14"/>
      <c r="D34" s="14"/>
      <c r="E34" s="15"/>
    </row>
    <row r="35" spans="1:5" ht="17.25" customHeight="1">
      <c r="A35" s="13">
        <v>30</v>
      </c>
      <c r="B35" s="14"/>
      <c r="C35" s="14"/>
      <c r="D35" s="14"/>
      <c r="E35" s="15"/>
    </row>
    <row r="36" spans="1:5" ht="17.25" customHeight="1">
      <c r="A36" s="13">
        <v>31</v>
      </c>
      <c r="B36" s="14"/>
      <c r="C36" s="14"/>
      <c r="D36" s="14"/>
      <c r="E36" s="15"/>
    </row>
    <row r="37" spans="1:5" ht="17.25" customHeight="1">
      <c r="A37" s="13">
        <v>32</v>
      </c>
      <c r="B37" s="14"/>
      <c r="C37" s="14"/>
      <c r="D37" s="14"/>
      <c r="E37" s="15"/>
    </row>
    <row r="38" spans="1:5" ht="17.25" customHeight="1">
      <c r="A38" s="13">
        <v>33</v>
      </c>
      <c r="B38" s="14"/>
      <c r="C38" s="14"/>
      <c r="D38" s="14"/>
      <c r="E38" s="15"/>
    </row>
    <row r="39" spans="1:5" ht="17.25" customHeight="1">
      <c r="A39" s="13">
        <v>34</v>
      </c>
      <c r="B39" s="14"/>
      <c r="C39" s="14"/>
      <c r="D39" s="14"/>
      <c r="E39" s="15"/>
    </row>
    <row r="40" spans="1:5" ht="17.25" customHeight="1">
      <c r="A40" s="13">
        <v>35</v>
      </c>
      <c r="B40" s="14"/>
      <c r="C40" s="14"/>
      <c r="D40" s="14"/>
      <c r="E40" s="15"/>
    </row>
    <row r="41" spans="1:5" ht="17.25" customHeight="1">
      <c r="A41" s="13">
        <v>36</v>
      </c>
      <c r="B41" s="14"/>
      <c r="C41" s="14"/>
      <c r="D41" s="14"/>
      <c r="E41" s="15"/>
    </row>
    <row r="42" spans="1:5" ht="17.25" customHeight="1">
      <c r="A42" s="13">
        <v>37</v>
      </c>
      <c r="B42" s="14"/>
      <c r="C42" s="14"/>
      <c r="D42" s="14"/>
      <c r="E42" s="15"/>
    </row>
    <row r="43" spans="1:5" ht="17.25" customHeight="1">
      <c r="A43" s="13">
        <v>38</v>
      </c>
      <c r="B43" s="14"/>
      <c r="C43" s="14"/>
      <c r="D43" s="14"/>
      <c r="E43" s="15"/>
    </row>
    <row r="44" spans="1:5" ht="17.25" customHeight="1">
      <c r="A44" s="13">
        <v>39</v>
      </c>
      <c r="B44" s="14"/>
      <c r="C44" s="14"/>
      <c r="D44" s="14"/>
      <c r="E44" s="15"/>
    </row>
    <row r="45" spans="1:5" ht="17.25" customHeight="1" thickBot="1">
      <c r="A45" s="16">
        <v>40</v>
      </c>
      <c r="B45" s="17"/>
      <c r="C45" s="17"/>
      <c r="D45" s="17"/>
      <c r="E45" s="18"/>
    </row>
    <row r="46" spans="1:5" ht="17.25" customHeight="1">
      <c r="A46" s="129" t="s">
        <v>12</v>
      </c>
      <c r="B46" s="130"/>
      <c r="C46" s="19"/>
      <c r="D46" s="19"/>
      <c r="E46" s="20"/>
    </row>
    <row r="47" spans="1:5" ht="17.25" customHeight="1">
      <c r="A47" s="21"/>
      <c r="B47" s="22"/>
      <c r="C47" s="22"/>
      <c r="D47" s="22"/>
      <c r="E47" s="23"/>
    </row>
    <row r="48" spans="1:5" ht="17.25" customHeight="1">
      <c r="A48" s="21"/>
      <c r="B48" s="22"/>
      <c r="C48" s="22"/>
      <c r="D48" s="22"/>
      <c r="E48" s="23"/>
    </row>
    <row r="49" spans="1:5" ht="17.25" customHeight="1" thickBot="1">
      <c r="A49" s="24"/>
      <c r="B49" s="25"/>
      <c r="C49" s="25"/>
      <c r="D49" s="25"/>
      <c r="E49" s="26"/>
    </row>
  </sheetData>
  <mergeCells count="7">
    <mergeCell ref="A46:B46"/>
    <mergeCell ref="A1:B1"/>
    <mergeCell ref="D1:E1"/>
    <mergeCell ref="A2:B2"/>
    <mergeCell ref="D2:E2"/>
    <mergeCell ref="A3:B3"/>
    <mergeCell ref="A4:B4"/>
  </mergeCells>
  <phoneticPr fontId="5"/>
  <printOptions horizontalCentered="1" verticalCentered="1"/>
  <pageMargins left="0.59055118110236227" right="0.39370078740157483" top="0.55118110236220474" bottom="0.39370078740157483" header="0.35433070866141736" footer="0"/>
  <pageSetup paperSize="9" scale="97" orientation="portrait" horizontalDpi="180" verticalDpi="180" r:id="rId1"/>
  <headerFooter alignWithMargins="0">
    <oddFooter>&amp;RCopyright© H-YOU, Inc. All rights reserved.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G49"/>
  <sheetViews>
    <sheetView showRuler="0" zoomScaleNormal="100" workbookViewId="0">
      <selection sqref="A1:B1"/>
    </sheetView>
  </sheetViews>
  <sheetFormatPr defaultRowHeight="12"/>
  <cols>
    <col min="1" max="1" width="2.75" style="2" customWidth="1"/>
    <col min="2" max="4" width="20.625" style="2" customWidth="1"/>
    <col min="5" max="5" width="31.375" style="2" customWidth="1"/>
    <col min="6" max="6" width="15.875" style="2" hidden="1" customWidth="1"/>
    <col min="7" max="7" width="66.375" style="2" hidden="1" customWidth="1"/>
    <col min="8" max="16384" width="9" style="2"/>
  </cols>
  <sheetData>
    <row r="1" spans="1:7" ht="17.25" customHeight="1">
      <c r="A1" s="131" t="s">
        <v>0</v>
      </c>
      <c r="B1" s="132"/>
      <c r="C1" s="1" t="s">
        <v>1</v>
      </c>
      <c r="D1" s="133" t="s">
        <v>223</v>
      </c>
      <c r="E1" s="134"/>
    </row>
    <row r="2" spans="1:7" ht="17.25" customHeight="1" thickBot="1">
      <c r="A2" s="135"/>
      <c r="B2" s="136"/>
      <c r="C2" s="3" t="s">
        <v>2</v>
      </c>
      <c r="D2" s="137" t="s">
        <v>257</v>
      </c>
      <c r="E2" s="138"/>
    </row>
    <row r="3" spans="1:7" ht="17.25" customHeight="1">
      <c r="A3" s="129" t="s">
        <v>3</v>
      </c>
      <c r="B3" s="130"/>
      <c r="C3" s="1" t="s">
        <v>4</v>
      </c>
      <c r="D3" s="1" t="s">
        <v>5</v>
      </c>
      <c r="E3" s="4" t="s">
        <v>6</v>
      </c>
    </row>
    <row r="4" spans="1:7" ht="17.25" customHeight="1" thickBot="1">
      <c r="A4" s="139">
        <v>42668</v>
      </c>
      <c r="B4" s="140"/>
      <c r="C4" s="5" t="s">
        <v>13</v>
      </c>
      <c r="D4" s="6"/>
      <c r="E4" s="7"/>
      <c r="G4" s="2" t="str">
        <f>"CREATE TABLE PROCESSMANAGEMENT."&amp;UPPER(D2)</f>
        <v>CREATE TABLE PROCESSMANAGEMENT.DEPOSITDATADETAIL</v>
      </c>
    </row>
    <row r="5" spans="1:7" ht="17.25" customHeight="1" thickBot="1">
      <c r="A5" s="50" t="s">
        <v>7</v>
      </c>
      <c r="B5" s="10" t="s">
        <v>8</v>
      </c>
      <c r="C5" s="10" t="s">
        <v>9</v>
      </c>
      <c r="D5" s="10" t="s">
        <v>10</v>
      </c>
      <c r="E5" s="51" t="s">
        <v>11</v>
      </c>
      <c r="G5" s="2" t="s">
        <v>372</v>
      </c>
    </row>
    <row r="6" spans="1:7" ht="17.25" customHeight="1" thickTop="1">
      <c r="A6" s="52">
        <v>1</v>
      </c>
      <c r="B6" s="36" t="s">
        <v>159</v>
      </c>
      <c r="C6" s="36" t="s">
        <v>149</v>
      </c>
      <c r="D6" s="36" t="s">
        <v>238</v>
      </c>
      <c r="E6" s="54"/>
      <c r="F6" s="2" t="s">
        <v>375</v>
      </c>
      <c r="G6" s="2" t="str">
        <f>UPPER(B6) &amp; " " &amp;D6&amp;F6&amp;","</f>
        <v>ORDERERSDIVISION DECIMAL(5,0) NOT NULL,</v>
      </c>
    </row>
    <row r="7" spans="1:7" ht="17.25" customHeight="1">
      <c r="A7" s="38">
        <v>2</v>
      </c>
      <c r="B7" s="32" t="s">
        <v>160</v>
      </c>
      <c r="C7" s="32" t="s">
        <v>150</v>
      </c>
      <c r="D7" s="32" t="s">
        <v>238</v>
      </c>
      <c r="E7" s="33"/>
      <c r="F7" s="2" t="s">
        <v>375</v>
      </c>
      <c r="G7" s="2" t="str">
        <f>UPPER(B7) &amp; " " &amp;D7&amp;F7&amp;","</f>
        <v>ORDERERSCODE DECIMAL(5,0) NOT NULL,</v>
      </c>
    </row>
    <row r="8" spans="1:7" ht="17.25" customHeight="1">
      <c r="A8" s="38">
        <v>3</v>
      </c>
      <c r="B8" s="32" t="s">
        <v>85</v>
      </c>
      <c r="C8" s="32" t="s">
        <v>86</v>
      </c>
      <c r="D8" s="32" t="s">
        <v>69</v>
      </c>
      <c r="E8" s="33" t="s">
        <v>67</v>
      </c>
      <c r="F8" s="2" t="s">
        <v>375</v>
      </c>
      <c r="G8" s="2" t="str">
        <f t="shared" ref="G8:G23" si="0">UPPER(B8) &amp; " " &amp;D8&amp;F8&amp;","</f>
        <v>TARGETDATE DECIMAL(6,0) NOT NULL,</v>
      </c>
    </row>
    <row r="9" spans="1:7" ht="17.25" customHeight="1">
      <c r="A9" s="38">
        <v>4</v>
      </c>
      <c r="B9" s="67" t="s">
        <v>19</v>
      </c>
      <c r="C9" s="67" t="s">
        <v>18</v>
      </c>
      <c r="D9" s="67" t="s">
        <v>68</v>
      </c>
      <c r="E9" s="68"/>
      <c r="F9" s="2" t="s">
        <v>375</v>
      </c>
      <c r="G9" s="2" t="str">
        <f t="shared" si="0"/>
        <v>SEQNO DECIMAL(3,0) NOT NULL,</v>
      </c>
    </row>
    <row r="10" spans="1:7" ht="17.25" customHeight="1">
      <c r="A10" s="38">
        <v>5</v>
      </c>
      <c r="B10" s="32" t="s">
        <v>72</v>
      </c>
      <c r="C10" s="32" t="s">
        <v>27</v>
      </c>
      <c r="D10" s="32" t="s">
        <v>68</v>
      </c>
      <c r="E10" s="33"/>
      <c r="F10" s="2" t="s">
        <v>375</v>
      </c>
      <c r="G10" s="2" t="str">
        <f t="shared" si="0"/>
        <v>LINECOUNT DECIMAL(3,0) NOT NULL,</v>
      </c>
    </row>
    <row r="11" spans="1:7" ht="17.25" customHeight="1">
      <c r="A11" s="13">
        <v>6</v>
      </c>
      <c r="B11" s="14" t="s">
        <v>235</v>
      </c>
      <c r="C11" s="14" t="s">
        <v>172</v>
      </c>
      <c r="D11" s="29" t="s">
        <v>71</v>
      </c>
      <c r="E11" s="15" t="s">
        <v>213</v>
      </c>
      <c r="G11" s="2" t="str">
        <f t="shared" si="0"/>
        <v>REQUESTNO DECIMAL(10,0),</v>
      </c>
    </row>
    <row r="12" spans="1:7" ht="17.25" customHeight="1">
      <c r="A12" s="13">
        <v>7</v>
      </c>
      <c r="B12" s="14" t="s">
        <v>228</v>
      </c>
      <c r="C12" s="14" t="s">
        <v>202</v>
      </c>
      <c r="D12" s="29" t="s">
        <v>229</v>
      </c>
      <c r="E12" s="15"/>
      <c r="G12" s="2" t="str">
        <f t="shared" si="0"/>
        <v>ORDERNO DECIMAL(2,0),</v>
      </c>
    </row>
    <row r="13" spans="1:7" ht="17.25" customHeight="1">
      <c r="A13" s="13">
        <v>8</v>
      </c>
      <c r="B13" s="14" t="s">
        <v>232</v>
      </c>
      <c r="C13" s="14" t="s">
        <v>224</v>
      </c>
      <c r="D13" s="29" t="s">
        <v>71</v>
      </c>
      <c r="E13" s="15"/>
      <c r="G13" s="2" t="str">
        <f t="shared" si="0"/>
        <v>DEPOSITAMOUNT DECIMAL(10,0),</v>
      </c>
    </row>
    <row r="14" spans="1:7" ht="17.25" customHeight="1">
      <c r="A14" s="13">
        <v>9</v>
      </c>
      <c r="B14" s="14" t="s">
        <v>237</v>
      </c>
      <c r="C14" s="14" t="s">
        <v>33</v>
      </c>
      <c r="D14" s="29" t="s">
        <v>71</v>
      </c>
      <c r="E14" s="15"/>
      <c r="G14" s="2" t="str">
        <f t="shared" si="0"/>
        <v>DISCOUNTAMOUNT DECIMAL(10,0),</v>
      </c>
    </row>
    <row r="15" spans="1:7" ht="17.25" customHeight="1">
      <c r="A15" s="13">
        <v>10</v>
      </c>
      <c r="B15" s="14" t="s">
        <v>252</v>
      </c>
      <c r="C15" s="14" t="s">
        <v>36</v>
      </c>
      <c r="D15" s="29" t="s">
        <v>71</v>
      </c>
      <c r="E15" s="15"/>
      <c r="G15" s="2" t="str">
        <f t="shared" si="0"/>
        <v>CNSTRPRICE DECIMAL(10,0),</v>
      </c>
    </row>
    <row r="16" spans="1:7" ht="17.25" customHeight="1">
      <c r="A16" s="13">
        <v>11</v>
      </c>
      <c r="B16" s="14" t="s">
        <v>239</v>
      </c>
      <c r="C16" s="14" t="s">
        <v>225</v>
      </c>
      <c r="D16" s="29" t="s">
        <v>71</v>
      </c>
      <c r="E16" s="15"/>
      <c r="G16" s="2" t="str">
        <f t="shared" si="0"/>
        <v>FEES DECIMAL(10,0),</v>
      </c>
    </row>
    <row r="17" spans="1:7" ht="17.25" customHeight="1">
      <c r="A17" s="13">
        <v>12</v>
      </c>
      <c r="B17" s="14" t="s">
        <v>240</v>
      </c>
      <c r="C17" s="14" t="s">
        <v>226</v>
      </c>
      <c r="D17" s="29" t="s">
        <v>71</v>
      </c>
      <c r="E17" s="15"/>
      <c r="G17" s="2" t="str">
        <f t="shared" si="0"/>
        <v>OTHERADJUSTMENTS DECIMAL(10,0),</v>
      </c>
    </row>
    <row r="18" spans="1:7" ht="17.25" customHeight="1">
      <c r="A18" s="13">
        <v>13</v>
      </c>
      <c r="B18" s="14" t="s">
        <v>241</v>
      </c>
      <c r="C18" s="14" t="s">
        <v>227</v>
      </c>
      <c r="D18" s="29" t="s">
        <v>71</v>
      </c>
      <c r="E18" s="15"/>
      <c r="G18" s="2" t="str">
        <f t="shared" si="0"/>
        <v>CARRYAMOUNT DECIMAL(10,0),</v>
      </c>
    </row>
    <row r="19" spans="1:7" ht="17.25" customHeight="1">
      <c r="A19" s="13">
        <v>14</v>
      </c>
      <c r="B19" s="14" t="s">
        <v>93</v>
      </c>
      <c r="C19" s="14" t="s">
        <v>44</v>
      </c>
      <c r="D19" s="14" t="s">
        <v>66</v>
      </c>
      <c r="E19" s="15"/>
      <c r="G19" s="2" t="str">
        <f t="shared" si="0"/>
        <v>APPROVALPERSONCODE DECIMAL(8,0),</v>
      </c>
    </row>
    <row r="20" spans="1:7" ht="17.25" customHeight="1">
      <c r="A20" s="13">
        <v>15</v>
      </c>
      <c r="B20" s="14" t="s">
        <v>94</v>
      </c>
      <c r="C20" s="14" t="s">
        <v>43</v>
      </c>
      <c r="D20" s="14" t="s">
        <v>20</v>
      </c>
      <c r="E20" s="15"/>
      <c r="G20" s="2" t="str">
        <f t="shared" si="0"/>
        <v>APPROVALDATE DATE,</v>
      </c>
    </row>
    <row r="21" spans="1:7" ht="17.25" customHeight="1">
      <c r="A21" s="13">
        <v>16</v>
      </c>
      <c r="B21" s="14" t="s">
        <v>95</v>
      </c>
      <c r="C21" s="14" t="s">
        <v>39</v>
      </c>
      <c r="D21" s="14" t="s">
        <v>70</v>
      </c>
      <c r="E21" s="15" t="s">
        <v>51</v>
      </c>
      <c r="G21" s="2" t="str">
        <f t="shared" si="0"/>
        <v>APPROVALENDFLG DECIMAL(1,0),</v>
      </c>
    </row>
    <row r="22" spans="1:7" ht="17.25" customHeight="1">
      <c r="A22" s="13">
        <v>17</v>
      </c>
      <c r="B22" s="14" t="s">
        <v>45</v>
      </c>
      <c r="C22" s="14" t="s">
        <v>14</v>
      </c>
      <c r="D22" s="29" t="s">
        <v>46</v>
      </c>
      <c r="E22" s="15"/>
      <c r="G22" s="2" t="str">
        <f t="shared" si="0"/>
        <v>ENTRYDATE DATETIME,</v>
      </c>
    </row>
    <row r="23" spans="1:7" ht="17.25" customHeight="1">
      <c r="A23" s="13">
        <v>18</v>
      </c>
      <c r="B23" s="14" t="s">
        <v>47</v>
      </c>
      <c r="C23" s="14" t="s">
        <v>15</v>
      </c>
      <c r="D23" s="29" t="s">
        <v>46</v>
      </c>
      <c r="E23" s="15"/>
      <c r="G23" s="2" t="str">
        <f t="shared" si="0"/>
        <v>UPDATEDATE DATETIME,</v>
      </c>
    </row>
    <row r="24" spans="1:7" ht="17.25" customHeight="1">
      <c r="A24" s="13">
        <v>19</v>
      </c>
      <c r="B24" s="14"/>
      <c r="C24" s="14"/>
      <c r="D24" s="14"/>
      <c r="E24" s="15"/>
      <c r="G24" s="2" t="str">
        <f>"PRIMARY KEY ("&amp;UPPER(B6)&amp;","&amp;UPPER(B7)&amp;","&amp;UPPER(B8)&amp;","&amp;UPPER(B9)&amp;","&amp;UPPER(B10)&amp;")"</f>
        <v>PRIMARY KEY (ORDERERSDIVISION,ORDERERSCODE,TARGETDATE,SEQNO,LINECOUNT)</v>
      </c>
    </row>
    <row r="25" spans="1:7" ht="17.25" customHeight="1">
      <c r="A25" s="13">
        <v>20</v>
      </c>
      <c r="B25" s="14"/>
      <c r="C25" s="14"/>
      <c r="D25" s="14"/>
      <c r="E25" s="15"/>
      <c r="G25" s="2" t="str">
        <f>");"</f>
        <v>);</v>
      </c>
    </row>
    <row r="26" spans="1:7" ht="17.25" customHeight="1">
      <c r="A26" s="13">
        <v>21</v>
      </c>
      <c r="B26" s="14"/>
      <c r="C26" s="14"/>
      <c r="D26" s="14"/>
      <c r="E26" s="15"/>
    </row>
    <row r="27" spans="1:7" ht="17.25" customHeight="1">
      <c r="A27" s="13">
        <v>22</v>
      </c>
      <c r="B27" s="14"/>
      <c r="C27" s="14"/>
      <c r="D27" s="14"/>
      <c r="E27" s="15"/>
    </row>
    <row r="28" spans="1:7" ht="17.25" customHeight="1">
      <c r="A28" s="13">
        <v>23</v>
      </c>
      <c r="B28" s="14"/>
      <c r="C28" s="14"/>
      <c r="D28" s="14"/>
      <c r="E28" s="15"/>
    </row>
    <row r="29" spans="1:7" ht="17.25" customHeight="1">
      <c r="A29" s="13">
        <v>24</v>
      </c>
      <c r="B29" s="14"/>
      <c r="C29" s="14"/>
      <c r="D29" s="14"/>
      <c r="E29" s="15"/>
    </row>
    <row r="30" spans="1:7" ht="17.25" customHeight="1">
      <c r="A30" s="13">
        <v>25</v>
      </c>
      <c r="B30" s="14"/>
      <c r="C30" s="14"/>
      <c r="D30" s="14"/>
      <c r="E30" s="15"/>
    </row>
    <row r="31" spans="1:7" ht="17.25" customHeight="1">
      <c r="A31" s="13">
        <v>26</v>
      </c>
      <c r="B31" s="14"/>
      <c r="C31" s="14"/>
      <c r="D31" s="14"/>
      <c r="E31" s="15"/>
    </row>
    <row r="32" spans="1:7" ht="17.25" customHeight="1">
      <c r="A32" s="13">
        <v>27</v>
      </c>
      <c r="B32" s="14"/>
      <c r="C32" s="14"/>
      <c r="D32" s="14"/>
      <c r="E32" s="15"/>
    </row>
    <row r="33" spans="1:5" ht="17.25" customHeight="1">
      <c r="A33" s="13">
        <v>28</v>
      </c>
      <c r="B33" s="14"/>
      <c r="C33" s="14"/>
      <c r="D33" s="14"/>
      <c r="E33" s="15"/>
    </row>
    <row r="34" spans="1:5" ht="17.25" customHeight="1">
      <c r="A34" s="13">
        <v>29</v>
      </c>
      <c r="B34" s="14"/>
      <c r="C34" s="14"/>
      <c r="D34" s="14"/>
      <c r="E34" s="15"/>
    </row>
    <row r="35" spans="1:5" ht="17.25" customHeight="1">
      <c r="A35" s="13">
        <v>30</v>
      </c>
      <c r="B35" s="14"/>
      <c r="C35" s="14"/>
      <c r="D35" s="14"/>
      <c r="E35" s="15"/>
    </row>
    <row r="36" spans="1:5" ht="17.25" customHeight="1">
      <c r="A36" s="13">
        <v>31</v>
      </c>
      <c r="B36" s="14"/>
      <c r="C36" s="14"/>
      <c r="D36" s="14"/>
      <c r="E36" s="15"/>
    </row>
    <row r="37" spans="1:5" ht="17.25" customHeight="1">
      <c r="A37" s="13">
        <v>32</v>
      </c>
      <c r="B37" s="14"/>
      <c r="C37" s="14"/>
      <c r="D37" s="14"/>
      <c r="E37" s="15"/>
    </row>
    <row r="38" spans="1:5" ht="17.25" customHeight="1">
      <c r="A38" s="13">
        <v>33</v>
      </c>
      <c r="B38" s="14"/>
      <c r="C38" s="14"/>
      <c r="D38" s="14"/>
      <c r="E38" s="15"/>
    </row>
    <row r="39" spans="1:5" ht="17.25" customHeight="1">
      <c r="A39" s="13">
        <v>34</v>
      </c>
      <c r="B39" s="14"/>
      <c r="C39" s="14"/>
      <c r="D39" s="14"/>
      <c r="E39" s="15"/>
    </row>
    <row r="40" spans="1:5" ht="17.25" customHeight="1">
      <c r="A40" s="13">
        <v>35</v>
      </c>
      <c r="B40" s="14"/>
      <c r="C40" s="14"/>
      <c r="D40" s="14"/>
      <c r="E40" s="15"/>
    </row>
    <row r="41" spans="1:5" ht="17.25" customHeight="1">
      <c r="A41" s="13">
        <v>36</v>
      </c>
      <c r="B41" s="14"/>
      <c r="C41" s="14"/>
      <c r="D41" s="14"/>
      <c r="E41" s="15"/>
    </row>
    <row r="42" spans="1:5" ht="17.25" customHeight="1">
      <c r="A42" s="13">
        <v>37</v>
      </c>
      <c r="B42" s="14"/>
      <c r="C42" s="14"/>
      <c r="D42" s="14"/>
      <c r="E42" s="15"/>
    </row>
    <row r="43" spans="1:5" ht="17.25" customHeight="1">
      <c r="A43" s="13">
        <v>38</v>
      </c>
      <c r="B43" s="14"/>
      <c r="C43" s="14"/>
      <c r="D43" s="14"/>
      <c r="E43" s="15"/>
    </row>
    <row r="44" spans="1:5" ht="17.25" customHeight="1">
      <c r="A44" s="13">
        <v>39</v>
      </c>
      <c r="B44" s="14"/>
      <c r="C44" s="14"/>
      <c r="D44" s="14"/>
      <c r="E44" s="15"/>
    </row>
    <row r="45" spans="1:5" ht="17.25" customHeight="1" thickBot="1">
      <c r="A45" s="16">
        <v>40</v>
      </c>
      <c r="B45" s="17"/>
      <c r="C45" s="17"/>
      <c r="D45" s="17"/>
      <c r="E45" s="18"/>
    </row>
    <row r="46" spans="1:5" ht="17.25" customHeight="1">
      <c r="A46" s="129" t="s">
        <v>12</v>
      </c>
      <c r="B46" s="130"/>
      <c r="C46" s="19"/>
      <c r="D46" s="19"/>
      <c r="E46" s="20"/>
    </row>
    <row r="47" spans="1:5" ht="17.25" customHeight="1">
      <c r="A47" s="21"/>
      <c r="B47" s="22"/>
      <c r="C47" s="22"/>
      <c r="D47" s="22"/>
      <c r="E47" s="23"/>
    </row>
    <row r="48" spans="1:5" ht="17.25" customHeight="1">
      <c r="A48" s="21"/>
      <c r="B48" s="22"/>
      <c r="C48" s="22"/>
      <c r="D48" s="22"/>
      <c r="E48" s="23"/>
    </row>
    <row r="49" spans="1:5" ht="17.25" customHeight="1" thickBot="1">
      <c r="A49" s="24"/>
      <c r="B49" s="25"/>
      <c r="C49" s="25"/>
      <c r="D49" s="25"/>
      <c r="E49" s="26"/>
    </row>
  </sheetData>
  <mergeCells count="7">
    <mergeCell ref="A46:B46"/>
    <mergeCell ref="A1:B1"/>
    <mergeCell ref="D1:E1"/>
    <mergeCell ref="A2:B2"/>
    <mergeCell ref="D2:E2"/>
    <mergeCell ref="A3:B3"/>
    <mergeCell ref="A4:B4"/>
  </mergeCells>
  <phoneticPr fontId="5"/>
  <printOptions horizontalCentered="1" verticalCentered="1"/>
  <pageMargins left="0.59055118110236227" right="0.39370078740157483" top="0.55118110236220474" bottom="0.39370078740157483" header="0.35433070866141736" footer="0"/>
  <pageSetup paperSize="9" orientation="portrait" horizontalDpi="180" verticalDpi="180" r:id="rId1"/>
  <headerFooter alignWithMargins="0">
    <oddFooter>&amp;RCopyright© H-YOU, Inc. All rights reserved.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K49"/>
  <sheetViews>
    <sheetView showRuler="0" zoomScaleNormal="100" workbookViewId="0">
      <selection sqref="A1:B1"/>
    </sheetView>
  </sheetViews>
  <sheetFormatPr defaultRowHeight="12"/>
  <cols>
    <col min="1" max="1" width="2.75" style="2" customWidth="1"/>
    <col min="2" max="4" width="20.625" style="2" customWidth="1"/>
    <col min="5" max="5" width="31.375" style="2" customWidth="1"/>
    <col min="6" max="6" width="19" style="2" hidden="1" customWidth="1"/>
    <col min="7" max="10" width="0" style="2" hidden="1" customWidth="1"/>
    <col min="11" max="11" width="29.875" style="2" customWidth="1"/>
    <col min="12" max="16384" width="9" style="2"/>
  </cols>
  <sheetData>
    <row r="1" spans="1:11" ht="17.25" customHeight="1">
      <c r="A1" s="131" t="s">
        <v>0</v>
      </c>
      <c r="B1" s="132"/>
      <c r="C1" s="1" t="s">
        <v>1</v>
      </c>
      <c r="D1" s="133" t="s">
        <v>258</v>
      </c>
      <c r="E1" s="134"/>
    </row>
    <row r="2" spans="1:11" ht="17.25" customHeight="1" thickBot="1">
      <c r="A2" s="135"/>
      <c r="B2" s="136"/>
      <c r="C2" s="3" t="s">
        <v>2</v>
      </c>
      <c r="D2" s="137" t="s">
        <v>260</v>
      </c>
      <c r="E2" s="138"/>
    </row>
    <row r="3" spans="1:11" ht="17.25" customHeight="1">
      <c r="A3" s="129" t="s">
        <v>3</v>
      </c>
      <c r="B3" s="130"/>
      <c r="C3" s="1" t="s">
        <v>4</v>
      </c>
      <c r="D3" s="1" t="s">
        <v>5</v>
      </c>
      <c r="E3" s="4" t="s">
        <v>6</v>
      </c>
    </row>
    <row r="4" spans="1:11" ht="17.25" customHeight="1" thickBot="1">
      <c r="A4" s="139">
        <v>42668</v>
      </c>
      <c r="B4" s="140"/>
      <c r="C4" s="5" t="s">
        <v>13</v>
      </c>
      <c r="D4" s="6"/>
      <c r="E4" s="7"/>
      <c r="G4" s="2" t="str">
        <f>"CREATE TABLE PROCESSMANAGEMENT."&amp;UPPER(D2)</f>
        <v>CREATE TABLE PROCESSMANAGEMENT.DEPOSITAPPROVALINFO</v>
      </c>
    </row>
    <row r="5" spans="1:11" ht="17.25" customHeight="1" thickBot="1">
      <c r="A5" s="50" t="s">
        <v>7</v>
      </c>
      <c r="B5" s="10" t="s">
        <v>8</v>
      </c>
      <c r="C5" s="10" t="s">
        <v>9</v>
      </c>
      <c r="D5" s="10" t="s">
        <v>10</v>
      </c>
      <c r="E5" s="51" t="s">
        <v>11</v>
      </c>
      <c r="G5" s="2" t="s">
        <v>372</v>
      </c>
    </row>
    <row r="6" spans="1:11" ht="17.25" customHeight="1" thickTop="1">
      <c r="A6" s="52">
        <v>1</v>
      </c>
      <c r="B6" s="36" t="s">
        <v>159</v>
      </c>
      <c r="C6" s="36" t="s">
        <v>149</v>
      </c>
      <c r="D6" s="36" t="s">
        <v>238</v>
      </c>
      <c r="E6" s="54"/>
      <c r="F6" s="2" t="s">
        <v>375</v>
      </c>
      <c r="G6" s="2" t="str">
        <f>UPPER(B6) &amp; " " &amp;D6&amp;F6&amp;","</f>
        <v>ORDERERSDIVISION DECIMAL(5,0) NOT NULL,</v>
      </c>
    </row>
    <row r="7" spans="1:11" ht="17.25" customHeight="1">
      <c r="A7" s="38">
        <v>2</v>
      </c>
      <c r="B7" s="32" t="s">
        <v>160</v>
      </c>
      <c r="C7" s="32" t="s">
        <v>150</v>
      </c>
      <c r="D7" s="32" t="s">
        <v>238</v>
      </c>
      <c r="E7" s="33"/>
      <c r="F7" s="2" t="s">
        <v>375</v>
      </c>
      <c r="G7" s="2" t="str">
        <f t="shared" ref="G7:G16" si="0">UPPER(B7) &amp; " " &amp;D7&amp;F7&amp;","</f>
        <v>ORDERERSCODE DECIMAL(5,0) NOT NULL,</v>
      </c>
    </row>
    <row r="8" spans="1:11" ht="17.25" customHeight="1">
      <c r="A8" s="38">
        <v>3</v>
      </c>
      <c r="B8" s="32" t="s">
        <v>85</v>
      </c>
      <c r="C8" s="32" t="s">
        <v>86</v>
      </c>
      <c r="D8" s="32" t="s">
        <v>69</v>
      </c>
      <c r="E8" s="33" t="s">
        <v>67</v>
      </c>
      <c r="F8" s="2" t="s">
        <v>375</v>
      </c>
      <c r="G8" s="2" t="str">
        <f t="shared" si="0"/>
        <v>TARGETDATE DECIMAL(6,0) NOT NULL,</v>
      </c>
    </row>
    <row r="9" spans="1:11" ht="17.25" customHeight="1">
      <c r="A9" s="38">
        <v>4</v>
      </c>
      <c r="B9" s="67" t="s">
        <v>19</v>
      </c>
      <c r="C9" s="67" t="s">
        <v>18</v>
      </c>
      <c r="D9" s="67" t="s">
        <v>68</v>
      </c>
      <c r="E9" s="68"/>
      <c r="F9" s="2" t="s">
        <v>375</v>
      </c>
      <c r="G9" s="2" t="str">
        <f t="shared" si="0"/>
        <v>SEQNO DECIMAL(3,0) NOT NULL,</v>
      </c>
    </row>
    <row r="10" spans="1:11" ht="17.25" customHeight="1">
      <c r="A10" s="38">
        <v>5</v>
      </c>
      <c r="B10" s="32" t="s">
        <v>72</v>
      </c>
      <c r="C10" s="32" t="s">
        <v>27</v>
      </c>
      <c r="D10" s="32" t="s">
        <v>68</v>
      </c>
      <c r="E10" s="33"/>
      <c r="F10" s="2" t="s">
        <v>375</v>
      </c>
      <c r="G10" s="2" t="str">
        <f t="shared" si="0"/>
        <v>LINECOUNT DECIMAL(3,0) NOT NULL,</v>
      </c>
    </row>
    <row r="11" spans="1:11" ht="17.25" customHeight="1">
      <c r="A11" s="64">
        <v>6</v>
      </c>
      <c r="B11" s="32" t="s">
        <v>80</v>
      </c>
      <c r="C11" s="32" t="s">
        <v>62</v>
      </c>
      <c r="D11" s="32" t="s">
        <v>68</v>
      </c>
      <c r="E11" s="33"/>
      <c r="F11" s="2" t="s">
        <v>375</v>
      </c>
      <c r="G11" s="2" t="str">
        <f t="shared" si="0"/>
        <v>APPROVALNO DECIMAL(3,0) NOT NULL,</v>
      </c>
      <c r="K11" s="72" t="s">
        <v>425</v>
      </c>
    </row>
    <row r="12" spans="1:11" ht="17.25" customHeight="1">
      <c r="A12" s="13">
        <v>7</v>
      </c>
      <c r="B12" s="14" t="s">
        <v>78</v>
      </c>
      <c r="C12" s="14" t="s">
        <v>63</v>
      </c>
      <c r="D12" s="14" t="s">
        <v>66</v>
      </c>
      <c r="E12" s="15"/>
      <c r="G12" s="2" t="str">
        <f t="shared" si="0"/>
        <v>APPROVALPERSON DECIMAL(8,0),</v>
      </c>
      <c r="K12" s="72" t="s">
        <v>424</v>
      </c>
    </row>
    <row r="13" spans="1:11" ht="17.25" customHeight="1">
      <c r="A13" s="13">
        <v>8</v>
      </c>
      <c r="B13" s="14" t="s">
        <v>81</v>
      </c>
      <c r="C13" s="14" t="s">
        <v>64</v>
      </c>
      <c r="D13" s="14" t="s">
        <v>82</v>
      </c>
      <c r="E13" s="15" t="s">
        <v>121</v>
      </c>
      <c r="G13" s="2" t="str">
        <f t="shared" si="0"/>
        <v>APPROVALPERSONNAME VARCHAR(20),</v>
      </c>
    </row>
    <row r="14" spans="1:11" ht="17.25" customHeight="1">
      <c r="A14" s="13">
        <v>9</v>
      </c>
      <c r="B14" s="14" t="s">
        <v>79</v>
      </c>
      <c r="C14" s="14" t="s">
        <v>65</v>
      </c>
      <c r="D14" s="14" t="s">
        <v>70</v>
      </c>
      <c r="E14" s="15"/>
      <c r="G14" s="2" t="str">
        <f t="shared" si="0"/>
        <v>APPROVALAUTHORITY DECIMAL(1,0),</v>
      </c>
    </row>
    <row r="15" spans="1:11" ht="17.25" customHeight="1">
      <c r="A15" s="13">
        <v>10</v>
      </c>
      <c r="B15" s="14" t="s">
        <v>77</v>
      </c>
      <c r="C15" s="27" t="s">
        <v>42</v>
      </c>
      <c r="D15" s="28" t="s">
        <v>220</v>
      </c>
      <c r="E15" s="15"/>
      <c r="G15" s="2" t="str">
        <f t="shared" si="0"/>
        <v>APPROVALDATE DATE,</v>
      </c>
    </row>
    <row r="16" spans="1:11" ht="17.25" customHeight="1">
      <c r="A16" s="13">
        <v>11</v>
      </c>
      <c r="B16" s="14" t="s">
        <v>45</v>
      </c>
      <c r="C16" s="27" t="s">
        <v>14</v>
      </c>
      <c r="D16" s="29" t="s">
        <v>46</v>
      </c>
      <c r="E16" s="15"/>
      <c r="G16" s="2" t="str">
        <f t="shared" si="0"/>
        <v>ENTRYDATE DATETIME,</v>
      </c>
    </row>
    <row r="17" spans="1:7" ht="17.25" customHeight="1">
      <c r="A17" s="13">
        <v>12</v>
      </c>
      <c r="B17" s="14" t="s">
        <v>47</v>
      </c>
      <c r="C17" s="27" t="s">
        <v>15</v>
      </c>
      <c r="D17" s="29" t="s">
        <v>46</v>
      </c>
      <c r="E17" s="15"/>
      <c r="G17" s="2" t="str">
        <f>"PRIMARY KEY ("&amp;UPPER(B6)&amp;","&amp;UPPER(B7)&amp;","&amp;UPPER(B8)&amp;","&amp;UPPER(B9)&amp;","&amp;UPPER(B10)&amp;","&amp;UPPER(B11)&amp;")"</f>
        <v>PRIMARY KEY (ORDERERSDIVISION,ORDERERSCODE,TARGETDATE,SEQNO,LINECOUNT,APPROVALNO)</v>
      </c>
    </row>
    <row r="18" spans="1:7" ht="17.25" customHeight="1">
      <c r="A18" s="13">
        <v>13</v>
      </c>
      <c r="B18" s="14" t="s">
        <v>47</v>
      </c>
      <c r="C18" s="27" t="s">
        <v>15</v>
      </c>
      <c r="D18" s="29" t="s">
        <v>46</v>
      </c>
      <c r="E18" s="15"/>
      <c r="G18" s="2" t="str">
        <f>");"</f>
        <v>);</v>
      </c>
    </row>
    <row r="19" spans="1:7" ht="17.25" customHeight="1">
      <c r="A19" s="13">
        <v>14</v>
      </c>
      <c r="B19" s="14"/>
      <c r="C19" s="14"/>
      <c r="D19" s="14"/>
      <c r="E19" s="15"/>
    </row>
    <row r="20" spans="1:7" ht="17.25" customHeight="1">
      <c r="A20" s="13">
        <v>15</v>
      </c>
      <c r="B20" s="14"/>
      <c r="C20" s="14"/>
      <c r="D20" s="14"/>
      <c r="E20" s="15"/>
    </row>
    <row r="21" spans="1:7" ht="17.25" customHeight="1">
      <c r="A21" s="13">
        <v>16</v>
      </c>
      <c r="B21" s="14"/>
      <c r="C21" s="14"/>
      <c r="D21" s="14"/>
      <c r="E21" s="15"/>
    </row>
    <row r="22" spans="1:7" ht="17.25" customHeight="1">
      <c r="A22" s="13">
        <v>17</v>
      </c>
      <c r="B22" s="14"/>
      <c r="C22" s="14"/>
      <c r="D22" s="14"/>
      <c r="E22" s="15"/>
    </row>
    <row r="23" spans="1:7" ht="17.25" customHeight="1">
      <c r="A23" s="13">
        <v>18</v>
      </c>
      <c r="B23" s="14"/>
      <c r="C23" s="14"/>
      <c r="D23" s="14"/>
      <c r="E23" s="15"/>
    </row>
    <row r="24" spans="1:7" ht="17.25" customHeight="1">
      <c r="A24" s="13">
        <v>19</v>
      </c>
      <c r="B24" s="14"/>
      <c r="C24" s="14"/>
      <c r="D24" s="14"/>
      <c r="E24" s="15"/>
    </row>
    <row r="25" spans="1:7" ht="17.25" customHeight="1">
      <c r="A25" s="13">
        <v>20</v>
      </c>
      <c r="B25" s="14"/>
      <c r="C25" s="14"/>
      <c r="D25" s="14"/>
      <c r="E25" s="15"/>
    </row>
    <row r="26" spans="1:7" ht="17.25" customHeight="1">
      <c r="A26" s="13">
        <v>21</v>
      </c>
      <c r="B26" s="14"/>
      <c r="C26" s="14"/>
      <c r="D26" s="14"/>
      <c r="E26" s="15"/>
    </row>
    <row r="27" spans="1:7" ht="17.25" customHeight="1">
      <c r="A27" s="13">
        <v>22</v>
      </c>
      <c r="B27" s="14"/>
      <c r="C27" s="14"/>
      <c r="D27" s="14"/>
      <c r="E27" s="15"/>
    </row>
    <row r="28" spans="1:7" ht="17.25" customHeight="1">
      <c r="A28" s="13">
        <v>23</v>
      </c>
      <c r="B28" s="14"/>
      <c r="C28" s="14"/>
      <c r="D28" s="14"/>
      <c r="E28" s="15"/>
    </row>
    <row r="29" spans="1:7" ht="17.25" customHeight="1">
      <c r="A29" s="13">
        <v>24</v>
      </c>
      <c r="B29" s="14"/>
      <c r="C29" s="14"/>
      <c r="D29" s="14"/>
      <c r="E29" s="15"/>
    </row>
    <row r="30" spans="1:7" ht="17.25" customHeight="1">
      <c r="A30" s="13">
        <v>25</v>
      </c>
      <c r="B30" s="14"/>
      <c r="C30" s="14"/>
      <c r="D30" s="14"/>
      <c r="E30" s="15"/>
    </row>
    <row r="31" spans="1:7" ht="17.25" customHeight="1">
      <c r="A31" s="13">
        <v>26</v>
      </c>
      <c r="B31" s="14"/>
      <c r="C31" s="14"/>
      <c r="D31" s="14"/>
      <c r="E31" s="15"/>
    </row>
    <row r="32" spans="1:7" ht="17.25" customHeight="1">
      <c r="A32" s="13">
        <v>27</v>
      </c>
      <c r="B32" s="14"/>
      <c r="C32" s="14"/>
      <c r="D32" s="14"/>
      <c r="E32" s="15"/>
    </row>
    <row r="33" spans="1:5" ht="17.25" customHeight="1">
      <c r="A33" s="13">
        <v>28</v>
      </c>
      <c r="B33" s="14"/>
      <c r="C33" s="14"/>
      <c r="D33" s="14"/>
      <c r="E33" s="15"/>
    </row>
    <row r="34" spans="1:5" ht="17.25" customHeight="1">
      <c r="A34" s="13">
        <v>29</v>
      </c>
      <c r="B34" s="14"/>
      <c r="C34" s="14"/>
      <c r="D34" s="14"/>
      <c r="E34" s="15"/>
    </row>
    <row r="35" spans="1:5" ht="17.25" customHeight="1">
      <c r="A35" s="13">
        <v>30</v>
      </c>
      <c r="B35" s="14"/>
      <c r="C35" s="14"/>
      <c r="D35" s="14"/>
      <c r="E35" s="15"/>
    </row>
    <row r="36" spans="1:5" ht="17.25" customHeight="1">
      <c r="A36" s="13">
        <v>31</v>
      </c>
      <c r="B36" s="14"/>
      <c r="C36" s="14"/>
      <c r="D36" s="14"/>
      <c r="E36" s="15"/>
    </row>
    <row r="37" spans="1:5" ht="17.25" customHeight="1">
      <c r="A37" s="13">
        <v>32</v>
      </c>
      <c r="B37" s="14"/>
      <c r="C37" s="14"/>
      <c r="D37" s="14"/>
      <c r="E37" s="15"/>
    </row>
    <row r="38" spans="1:5" ht="17.25" customHeight="1">
      <c r="A38" s="13">
        <v>33</v>
      </c>
      <c r="B38" s="14"/>
      <c r="C38" s="14"/>
      <c r="D38" s="14"/>
      <c r="E38" s="15"/>
    </row>
    <row r="39" spans="1:5" ht="17.25" customHeight="1">
      <c r="A39" s="13">
        <v>34</v>
      </c>
      <c r="B39" s="14"/>
      <c r="C39" s="14"/>
      <c r="D39" s="14"/>
      <c r="E39" s="15"/>
    </row>
    <row r="40" spans="1:5" ht="17.25" customHeight="1">
      <c r="A40" s="13">
        <v>35</v>
      </c>
      <c r="B40" s="14"/>
      <c r="C40" s="14"/>
      <c r="D40" s="14"/>
      <c r="E40" s="15"/>
    </row>
    <row r="41" spans="1:5" ht="17.25" customHeight="1">
      <c r="A41" s="13">
        <v>36</v>
      </c>
      <c r="B41" s="14"/>
      <c r="C41" s="14"/>
      <c r="D41" s="14"/>
      <c r="E41" s="15"/>
    </row>
    <row r="42" spans="1:5" ht="17.25" customHeight="1">
      <c r="A42" s="13">
        <v>37</v>
      </c>
      <c r="B42" s="14"/>
      <c r="C42" s="14"/>
      <c r="D42" s="14"/>
      <c r="E42" s="15"/>
    </row>
    <row r="43" spans="1:5" ht="17.25" customHeight="1">
      <c r="A43" s="13">
        <v>38</v>
      </c>
      <c r="B43" s="14"/>
      <c r="C43" s="14"/>
      <c r="D43" s="14"/>
      <c r="E43" s="15"/>
    </row>
    <row r="44" spans="1:5" ht="17.25" customHeight="1">
      <c r="A44" s="13">
        <v>39</v>
      </c>
      <c r="B44" s="14"/>
      <c r="C44" s="14"/>
      <c r="D44" s="14"/>
      <c r="E44" s="15"/>
    </row>
    <row r="45" spans="1:5" ht="17.25" customHeight="1" thickBot="1">
      <c r="A45" s="16">
        <v>40</v>
      </c>
      <c r="B45" s="17"/>
      <c r="C45" s="17"/>
      <c r="D45" s="17"/>
      <c r="E45" s="18"/>
    </row>
    <row r="46" spans="1:5" ht="17.25" customHeight="1">
      <c r="A46" s="129" t="s">
        <v>12</v>
      </c>
      <c r="B46" s="130"/>
      <c r="C46" s="19"/>
      <c r="D46" s="19"/>
      <c r="E46" s="20"/>
    </row>
    <row r="47" spans="1:5" ht="17.25" customHeight="1">
      <c r="A47" s="21"/>
      <c r="B47" s="22"/>
      <c r="C47" s="22"/>
      <c r="D47" s="22"/>
      <c r="E47" s="23"/>
    </row>
    <row r="48" spans="1:5" ht="17.25" customHeight="1">
      <c r="A48" s="21"/>
      <c r="B48" s="22"/>
      <c r="C48" s="22"/>
      <c r="D48" s="22"/>
      <c r="E48" s="23"/>
    </row>
    <row r="49" spans="1:5" ht="17.25" customHeight="1" thickBot="1">
      <c r="A49" s="24"/>
      <c r="B49" s="25"/>
      <c r="C49" s="25"/>
      <c r="D49" s="25"/>
      <c r="E49" s="26"/>
    </row>
  </sheetData>
  <mergeCells count="7">
    <mergeCell ref="A46:B46"/>
    <mergeCell ref="A1:B1"/>
    <mergeCell ref="D1:E1"/>
    <mergeCell ref="A2:B2"/>
    <mergeCell ref="D2:E2"/>
    <mergeCell ref="A3:B3"/>
    <mergeCell ref="A4:B4"/>
  </mergeCells>
  <phoneticPr fontId="5"/>
  <printOptions horizontalCentered="1" verticalCentered="1"/>
  <pageMargins left="0.59055118110236227" right="0.39370078740157483" top="0.55118110236220474" bottom="0.39370078740157483" header="0.35433070866141736" footer="0"/>
  <pageSetup paperSize="9" orientation="portrait" horizontalDpi="180" verticalDpi="180" r:id="rId1"/>
  <headerFooter alignWithMargins="0">
    <oddFooter>&amp;RCopyright© H-YOU, Inc. All rights reserved.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49"/>
  <sheetViews>
    <sheetView showRuler="0" zoomScaleNormal="100" workbookViewId="0">
      <selection sqref="A1:B1"/>
    </sheetView>
  </sheetViews>
  <sheetFormatPr defaultRowHeight="12"/>
  <cols>
    <col min="1" max="1" width="2.75" style="2" customWidth="1"/>
    <col min="2" max="4" width="20.625" style="2" customWidth="1"/>
    <col min="5" max="5" width="40.625" style="2" customWidth="1"/>
    <col min="6" max="6" width="16.625" style="2" hidden="1" customWidth="1"/>
    <col min="7" max="9" width="0" style="2" hidden="1" customWidth="1"/>
    <col min="10" max="16384" width="9" style="2"/>
  </cols>
  <sheetData>
    <row r="1" spans="1:7" ht="17.25" customHeight="1">
      <c r="A1" s="131" t="s">
        <v>0</v>
      </c>
      <c r="B1" s="132"/>
      <c r="C1" s="1" t="s">
        <v>1</v>
      </c>
      <c r="D1" s="133" t="s">
        <v>148</v>
      </c>
      <c r="E1" s="134"/>
    </row>
    <row r="2" spans="1:7" ht="17.25" customHeight="1" thickBot="1">
      <c r="A2" s="135"/>
      <c r="B2" s="136"/>
      <c r="C2" s="3" t="s">
        <v>2</v>
      </c>
      <c r="D2" s="137" t="s">
        <v>376</v>
      </c>
      <c r="E2" s="138"/>
    </row>
    <row r="3" spans="1:7" ht="17.25" customHeight="1">
      <c r="A3" s="129" t="s">
        <v>3</v>
      </c>
      <c r="B3" s="130"/>
      <c r="C3" s="1" t="s">
        <v>4</v>
      </c>
      <c r="D3" s="1" t="s">
        <v>5</v>
      </c>
      <c r="E3" s="4" t="s">
        <v>6</v>
      </c>
    </row>
    <row r="4" spans="1:7" ht="17.25" customHeight="1" thickBot="1">
      <c r="A4" s="139">
        <v>42668</v>
      </c>
      <c r="B4" s="140"/>
      <c r="C4" s="5" t="s">
        <v>13</v>
      </c>
      <c r="D4" s="6"/>
      <c r="E4" s="7"/>
      <c r="G4" s="2" t="str">
        <f>"CREATE TABLE PROCESSMANAGEMENT."&amp;UPPER(D2)</f>
        <v>CREATE TABLE PROCESSMANAGEMENT.REQUESTDATA</v>
      </c>
    </row>
    <row r="5" spans="1:7" ht="17.25" customHeight="1" thickBot="1">
      <c r="A5" s="50" t="s">
        <v>7</v>
      </c>
      <c r="B5" s="10" t="s">
        <v>8</v>
      </c>
      <c r="C5" s="10" t="s">
        <v>9</v>
      </c>
      <c r="D5" s="10" t="s">
        <v>10</v>
      </c>
      <c r="E5" s="51" t="s">
        <v>11</v>
      </c>
      <c r="G5" s="2" t="s">
        <v>372</v>
      </c>
    </row>
    <row r="6" spans="1:7" ht="17.25" customHeight="1" thickTop="1">
      <c r="A6" s="52">
        <v>1</v>
      </c>
      <c r="B6" s="32" t="s">
        <v>235</v>
      </c>
      <c r="C6" s="32" t="s">
        <v>172</v>
      </c>
      <c r="D6" s="53" t="s">
        <v>71</v>
      </c>
      <c r="E6" s="54" t="s">
        <v>213</v>
      </c>
      <c r="F6" s="2" t="s">
        <v>375</v>
      </c>
      <c r="G6" s="2" t="str">
        <f>UPPER(B6) &amp; " " &amp;D6&amp;F6&amp;","</f>
        <v>REQUESTNO DECIMAL(10,0) NOT NULL,</v>
      </c>
    </row>
    <row r="7" spans="1:7" ht="17.25" customHeight="1">
      <c r="A7" s="13">
        <v>2</v>
      </c>
      <c r="B7" s="14" t="s">
        <v>151</v>
      </c>
      <c r="C7" s="14" t="s">
        <v>152</v>
      </c>
      <c r="D7" s="14" t="s">
        <v>71</v>
      </c>
      <c r="E7" s="15" t="s">
        <v>167</v>
      </c>
      <c r="G7" s="2" t="str">
        <f t="shared" ref="G7:G17" si="0">UPPER(B7) &amp; " " &amp;D7&amp;F7&amp;","</f>
        <v>CONSTRUCTIONCODE DECIMAL(10,0),</v>
      </c>
    </row>
    <row r="8" spans="1:7" ht="17.25" customHeight="1">
      <c r="A8" s="13">
        <v>3</v>
      </c>
      <c r="B8" s="14" t="s">
        <v>159</v>
      </c>
      <c r="C8" s="14" t="s">
        <v>149</v>
      </c>
      <c r="D8" s="14" t="s">
        <v>238</v>
      </c>
      <c r="E8" s="15"/>
      <c r="G8" s="2" t="str">
        <f t="shared" si="0"/>
        <v>ORDERERSDIVISION DECIMAL(5,0),</v>
      </c>
    </row>
    <row r="9" spans="1:7" ht="17.25" customHeight="1">
      <c r="A9" s="13">
        <v>4</v>
      </c>
      <c r="B9" s="14" t="s">
        <v>160</v>
      </c>
      <c r="C9" s="14" t="s">
        <v>150</v>
      </c>
      <c r="D9" s="14" t="s">
        <v>238</v>
      </c>
      <c r="E9" s="15"/>
      <c r="G9" s="2" t="str">
        <f t="shared" si="0"/>
        <v>ORDERERSCODE DECIMAL(5,0),</v>
      </c>
    </row>
    <row r="10" spans="1:7" ht="17.25" customHeight="1">
      <c r="A10" s="13">
        <v>5</v>
      </c>
      <c r="B10" s="14" t="s">
        <v>242</v>
      </c>
      <c r="C10" s="14" t="s">
        <v>161</v>
      </c>
      <c r="D10" s="14" t="s">
        <v>71</v>
      </c>
      <c r="E10" s="15"/>
      <c r="G10" s="2" t="str">
        <f t="shared" si="0"/>
        <v>AMOUNTPAID DECIMAL(10,0),</v>
      </c>
    </row>
    <row r="11" spans="1:7" ht="17.25" customHeight="1">
      <c r="A11" s="13">
        <v>6</v>
      </c>
      <c r="B11" s="14" t="s">
        <v>243</v>
      </c>
      <c r="C11" s="14" t="s">
        <v>154</v>
      </c>
      <c r="D11" s="14" t="s">
        <v>71</v>
      </c>
      <c r="E11" s="15"/>
      <c r="G11" s="2" t="str">
        <f t="shared" si="0"/>
        <v>PRICEPAID DECIMAL(10,0),</v>
      </c>
    </row>
    <row r="12" spans="1:7" ht="17.25" customHeight="1">
      <c r="A12" s="13">
        <v>7</v>
      </c>
      <c r="B12" s="14" t="s">
        <v>246</v>
      </c>
      <c r="C12" s="14" t="s">
        <v>155</v>
      </c>
      <c r="D12" s="14" t="s">
        <v>71</v>
      </c>
      <c r="E12" s="15"/>
      <c r="G12" s="2" t="str">
        <f t="shared" si="0"/>
        <v>TAXPRICEPAID DECIMAL(10,0),</v>
      </c>
    </row>
    <row r="13" spans="1:7" ht="17.25" customHeight="1">
      <c r="A13" s="13">
        <v>8</v>
      </c>
      <c r="B13" s="14" t="s">
        <v>244</v>
      </c>
      <c r="C13" s="14" t="s">
        <v>156</v>
      </c>
      <c r="D13" s="14" t="s">
        <v>71</v>
      </c>
      <c r="E13" s="15"/>
      <c r="G13" s="2" t="str">
        <f t="shared" si="0"/>
        <v>PRICEBALANCE DECIMAL(10,0),</v>
      </c>
    </row>
    <row r="14" spans="1:7" ht="17.25" customHeight="1">
      <c r="A14" s="13">
        <v>9</v>
      </c>
      <c r="B14" s="14" t="s">
        <v>245</v>
      </c>
      <c r="C14" s="14" t="s">
        <v>157</v>
      </c>
      <c r="D14" s="14" t="s">
        <v>71</v>
      </c>
      <c r="E14" s="15"/>
      <c r="G14" s="2" t="str">
        <f t="shared" si="0"/>
        <v>TAXBALANCE DECIMAL(10,0),</v>
      </c>
    </row>
    <row r="15" spans="1:7" ht="17.25" customHeight="1">
      <c r="A15" s="13">
        <v>10</v>
      </c>
      <c r="B15" s="14" t="s">
        <v>247</v>
      </c>
      <c r="C15" s="27" t="s">
        <v>158</v>
      </c>
      <c r="D15" s="14" t="s">
        <v>71</v>
      </c>
      <c r="E15" s="15"/>
      <c r="G15" s="2" t="str">
        <f t="shared" si="0"/>
        <v>AMOUNTBLANCE DECIMAL(10,0),</v>
      </c>
    </row>
    <row r="16" spans="1:7" ht="17.25" customHeight="1">
      <c r="A16" s="13">
        <v>11</v>
      </c>
      <c r="B16" s="14" t="s">
        <v>165</v>
      </c>
      <c r="C16" s="27" t="s">
        <v>14</v>
      </c>
      <c r="D16" s="29" t="s">
        <v>163</v>
      </c>
      <c r="E16" s="15"/>
      <c r="G16" s="2" t="str">
        <f t="shared" si="0"/>
        <v>ENTRYDATE DATETIME,</v>
      </c>
    </row>
    <row r="17" spans="1:7" ht="17.25" customHeight="1">
      <c r="A17" s="13">
        <v>12</v>
      </c>
      <c r="B17" s="14" t="s">
        <v>164</v>
      </c>
      <c r="C17" s="14" t="s">
        <v>15</v>
      </c>
      <c r="D17" s="14" t="s">
        <v>163</v>
      </c>
      <c r="E17" s="15"/>
      <c r="G17" s="2" t="str">
        <f t="shared" si="0"/>
        <v>UPDATEDATE DATETIME,</v>
      </c>
    </row>
    <row r="18" spans="1:7" ht="17.25" customHeight="1">
      <c r="A18" s="13">
        <v>13</v>
      </c>
      <c r="B18" s="14"/>
      <c r="C18" s="14"/>
      <c r="D18" s="14"/>
      <c r="E18" s="15"/>
      <c r="G18" s="2" t="str">
        <f>"PRIMARY KEY ("&amp;UPPER(B6)&amp;")"</f>
        <v>PRIMARY KEY (REQUESTNO)</v>
      </c>
    </row>
    <row r="19" spans="1:7" ht="17.25" customHeight="1">
      <c r="A19" s="13">
        <v>14</v>
      </c>
      <c r="B19" s="14"/>
      <c r="C19" s="14"/>
      <c r="D19" s="14"/>
      <c r="E19" s="15"/>
      <c r="G19" s="2" t="str">
        <f>");"</f>
        <v>);</v>
      </c>
    </row>
    <row r="20" spans="1:7" ht="17.25" customHeight="1">
      <c r="A20" s="13">
        <v>15</v>
      </c>
      <c r="B20" s="14"/>
      <c r="C20" s="14"/>
      <c r="D20" s="14"/>
      <c r="E20" s="15"/>
    </row>
    <row r="21" spans="1:7" ht="17.25" customHeight="1">
      <c r="A21" s="13">
        <v>16</v>
      </c>
      <c r="B21" s="14"/>
      <c r="C21" s="14"/>
      <c r="D21" s="14"/>
      <c r="E21" s="15"/>
    </row>
    <row r="22" spans="1:7" ht="17.25" customHeight="1">
      <c r="A22" s="13">
        <v>17</v>
      </c>
      <c r="B22" s="14"/>
      <c r="C22" s="14"/>
      <c r="D22" s="14"/>
      <c r="E22" s="15"/>
    </row>
    <row r="23" spans="1:7" ht="17.25" customHeight="1">
      <c r="A23" s="13">
        <v>18</v>
      </c>
      <c r="B23" s="14"/>
      <c r="C23" s="14"/>
      <c r="D23" s="14"/>
      <c r="E23" s="15"/>
    </row>
    <row r="24" spans="1:7" ht="17.25" customHeight="1">
      <c r="A24" s="13">
        <v>19</v>
      </c>
      <c r="B24" s="14"/>
      <c r="C24" s="14"/>
      <c r="D24" s="14"/>
      <c r="E24" s="15"/>
    </row>
    <row r="25" spans="1:7" ht="17.25" customHeight="1">
      <c r="A25" s="13">
        <v>20</v>
      </c>
      <c r="B25" s="14"/>
      <c r="C25" s="14"/>
      <c r="D25" s="14"/>
      <c r="E25" s="15"/>
    </row>
    <row r="26" spans="1:7" ht="17.25" customHeight="1">
      <c r="A26" s="13">
        <v>21</v>
      </c>
      <c r="B26" s="14"/>
      <c r="C26" s="14"/>
      <c r="D26" s="14"/>
      <c r="E26" s="15"/>
    </row>
    <row r="27" spans="1:7" ht="17.25" customHeight="1">
      <c r="A27" s="13">
        <v>22</v>
      </c>
      <c r="B27" s="14"/>
      <c r="C27" s="14"/>
      <c r="D27" s="14"/>
      <c r="E27" s="15"/>
    </row>
    <row r="28" spans="1:7" ht="17.25" customHeight="1">
      <c r="A28" s="13">
        <v>23</v>
      </c>
      <c r="B28" s="14"/>
      <c r="C28" s="14"/>
      <c r="D28" s="14"/>
      <c r="E28" s="15"/>
    </row>
    <row r="29" spans="1:7" ht="17.25" customHeight="1">
      <c r="A29" s="13">
        <v>24</v>
      </c>
      <c r="B29" s="14"/>
      <c r="C29" s="14"/>
      <c r="D29" s="14"/>
      <c r="E29" s="15"/>
    </row>
    <row r="30" spans="1:7" ht="17.25" customHeight="1">
      <c r="A30" s="13">
        <v>25</v>
      </c>
      <c r="B30" s="14"/>
      <c r="C30" s="14"/>
      <c r="D30" s="14"/>
      <c r="E30" s="15"/>
    </row>
    <row r="31" spans="1:7" ht="17.25" customHeight="1">
      <c r="A31" s="13">
        <v>26</v>
      </c>
      <c r="B31" s="14"/>
      <c r="C31" s="14"/>
      <c r="D31" s="14"/>
      <c r="E31" s="15"/>
    </row>
    <row r="32" spans="1:7" ht="17.25" customHeight="1">
      <c r="A32" s="13">
        <v>27</v>
      </c>
      <c r="B32" s="14"/>
      <c r="C32" s="14"/>
      <c r="D32" s="14"/>
      <c r="E32" s="15"/>
    </row>
    <row r="33" spans="1:5" ht="17.25" customHeight="1">
      <c r="A33" s="13">
        <v>28</v>
      </c>
      <c r="B33" s="14"/>
      <c r="C33" s="14"/>
      <c r="D33" s="14"/>
      <c r="E33" s="15"/>
    </row>
    <row r="34" spans="1:5" ht="17.25" customHeight="1">
      <c r="A34" s="13">
        <v>29</v>
      </c>
      <c r="B34" s="14"/>
      <c r="C34" s="14"/>
      <c r="D34" s="14"/>
      <c r="E34" s="15"/>
    </row>
    <row r="35" spans="1:5" ht="17.25" customHeight="1">
      <c r="A35" s="13">
        <v>30</v>
      </c>
      <c r="B35" s="14"/>
      <c r="C35" s="14"/>
      <c r="D35" s="14"/>
      <c r="E35" s="15"/>
    </row>
    <row r="36" spans="1:5" ht="17.25" customHeight="1">
      <c r="A36" s="13">
        <v>31</v>
      </c>
      <c r="B36" s="14"/>
      <c r="C36" s="14"/>
      <c r="D36" s="14"/>
      <c r="E36" s="15"/>
    </row>
    <row r="37" spans="1:5" ht="17.25" customHeight="1">
      <c r="A37" s="13">
        <v>32</v>
      </c>
      <c r="B37" s="14"/>
      <c r="C37" s="14"/>
      <c r="D37" s="14"/>
      <c r="E37" s="15"/>
    </row>
    <row r="38" spans="1:5" ht="17.25" customHeight="1">
      <c r="A38" s="13">
        <v>33</v>
      </c>
      <c r="B38" s="14"/>
      <c r="C38" s="14"/>
      <c r="D38" s="14"/>
      <c r="E38" s="15"/>
    </row>
    <row r="39" spans="1:5" ht="17.25" customHeight="1">
      <c r="A39" s="13">
        <v>34</v>
      </c>
      <c r="B39" s="14"/>
      <c r="C39" s="14"/>
      <c r="D39" s="14"/>
      <c r="E39" s="15"/>
    </row>
    <row r="40" spans="1:5" ht="17.25" customHeight="1">
      <c r="A40" s="13">
        <v>35</v>
      </c>
      <c r="B40" s="14"/>
      <c r="C40" s="14"/>
      <c r="D40" s="14"/>
      <c r="E40" s="15"/>
    </row>
    <row r="41" spans="1:5" ht="17.25" customHeight="1">
      <c r="A41" s="13">
        <v>36</v>
      </c>
      <c r="B41" s="14"/>
      <c r="C41" s="14"/>
      <c r="D41" s="14"/>
      <c r="E41" s="15"/>
    </row>
    <row r="42" spans="1:5" ht="17.25" customHeight="1">
      <c r="A42" s="13">
        <v>37</v>
      </c>
      <c r="B42" s="14"/>
      <c r="C42" s="14"/>
      <c r="D42" s="14"/>
      <c r="E42" s="15"/>
    </row>
    <row r="43" spans="1:5" ht="17.25" customHeight="1">
      <c r="A43" s="13">
        <v>38</v>
      </c>
      <c r="B43" s="14"/>
      <c r="C43" s="14"/>
      <c r="D43" s="14"/>
      <c r="E43" s="15"/>
    </row>
    <row r="44" spans="1:5" ht="17.25" customHeight="1">
      <c r="A44" s="13">
        <v>39</v>
      </c>
      <c r="B44" s="14"/>
      <c r="C44" s="14"/>
      <c r="D44" s="14"/>
      <c r="E44" s="15"/>
    </row>
    <row r="45" spans="1:5" ht="17.25" customHeight="1" thickBot="1">
      <c r="A45" s="16">
        <v>40</v>
      </c>
      <c r="B45" s="17"/>
      <c r="C45" s="17"/>
      <c r="D45" s="17"/>
      <c r="E45" s="18"/>
    </row>
    <row r="46" spans="1:5" ht="17.25" customHeight="1">
      <c r="A46" s="129" t="s">
        <v>12</v>
      </c>
      <c r="B46" s="130"/>
      <c r="C46" s="19"/>
      <c r="D46" s="19"/>
      <c r="E46" s="20"/>
    </row>
    <row r="47" spans="1:5" ht="17.25" customHeight="1">
      <c r="A47" s="21"/>
      <c r="B47" s="22"/>
      <c r="C47" s="22"/>
      <c r="D47" s="22"/>
      <c r="E47" s="23"/>
    </row>
    <row r="48" spans="1:5" ht="17.25" customHeight="1">
      <c r="A48" s="21"/>
      <c r="B48" s="22"/>
      <c r="C48" s="22"/>
      <c r="D48" s="22"/>
      <c r="E48" s="23"/>
    </row>
    <row r="49" spans="1:5" ht="17.25" customHeight="1" thickBot="1">
      <c r="A49" s="24"/>
      <c r="B49" s="25"/>
      <c r="C49" s="25"/>
      <c r="D49" s="25"/>
      <c r="E49" s="26"/>
    </row>
  </sheetData>
  <mergeCells count="7">
    <mergeCell ref="A46:B46"/>
    <mergeCell ref="A1:B1"/>
    <mergeCell ref="D1:E1"/>
    <mergeCell ref="A2:B2"/>
    <mergeCell ref="D2:E2"/>
    <mergeCell ref="A3:B3"/>
    <mergeCell ref="A4:B4"/>
  </mergeCells>
  <phoneticPr fontId="5"/>
  <printOptions horizontalCentered="1" verticalCentered="1"/>
  <pageMargins left="0.59055118110236227" right="0.39370078740157483" top="0.55118110236220474" bottom="0.39370078740157483" header="0.35433070866141736" footer="0"/>
  <pageSetup paperSize="9" orientation="portrait" horizontalDpi="180" verticalDpi="180" r:id="rId1"/>
  <headerFooter alignWithMargins="0">
    <oddFooter>&amp;RCopyright© H-YOU, Inc. All rights reserved.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49"/>
  <sheetViews>
    <sheetView showRuler="0" zoomScaleNormal="100" workbookViewId="0">
      <selection sqref="A1:B1"/>
    </sheetView>
  </sheetViews>
  <sheetFormatPr defaultRowHeight="12"/>
  <cols>
    <col min="1" max="1" width="2.75" style="2" customWidth="1"/>
    <col min="2" max="4" width="20.625" style="2" customWidth="1"/>
    <col min="5" max="5" width="40.625" style="2" customWidth="1"/>
    <col min="6" max="6" width="16" style="2" hidden="1" customWidth="1"/>
    <col min="7" max="9" width="0" style="2" hidden="1" customWidth="1"/>
    <col min="10" max="16384" width="9" style="2"/>
  </cols>
  <sheetData>
    <row r="1" spans="1:7" ht="17.25" customHeight="1">
      <c r="A1" s="131" t="s">
        <v>0</v>
      </c>
      <c r="B1" s="132"/>
      <c r="C1" s="1" t="s">
        <v>1</v>
      </c>
      <c r="D1" s="133" t="s">
        <v>162</v>
      </c>
      <c r="E1" s="134"/>
    </row>
    <row r="2" spans="1:7" ht="17.25" customHeight="1" thickBot="1">
      <c r="A2" s="135"/>
      <c r="B2" s="136"/>
      <c r="C2" s="3" t="s">
        <v>2</v>
      </c>
      <c r="D2" s="137" t="s">
        <v>377</v>
      </c>
      <c r="E2" s="138"/>
    </row>
    <row r="3" spans="1:7" ht="17.25" customHeight="1">
      <c r="A3" s="129" t="s">
        <v>3</v>
      </c>
      <c r="B3" s="130"/>
      <c r="C3" s="1" t="s">
        <v>4</v>
      </c>
      <c r="D3" s="1" t="s">
        <v>5</v>
      </c>
      <c r="E3" s="4" t="s">
        <v>6</v>
      </c>
    </row>
    <row r="4" spans="1:7" ht="17.25" customHeight="1" thickBot="1">
      <c r="A4" s="139">
        <v>42668</v>
      </c>
      <c r="B4" s="140"/>
      <c r="C4" s="5" t="s">
        <v>13</v>
      </c>
      <c r="D4" s="6"/>
      <c r="E4" s="7"/>
      <c r="G4" s="2" t="str">
        <f>"CREATE TABLE PROCESSMANAGEMENT."&amp;UPPER(D2)</f>
        <v>CREATE TABLE PROCESSMANAGEMENT.REQUESTDATADETAIL</v>
      </c>
    </row>
    <row r="5" spans="1:7" ht="17.25" customHeight="1" thickBot="1">
      <c r="A5" s="50" t="s">
        <v>7</v>
      </c>
      <c r="B5" s="10" t="s">
        <v>8</v>
      </c>
      <c r="C5" s="10" t="s">
        <v>9</v>
      </c>
      <c r="D5" s="10" t="s">
        <v>10</v>
      </c>
      <c r="E5" s="51" t="s">
        <v>11</v>
      </c>
      <c r="G5" s="2" t="s">
        <v>372</v>
      </c>
    </row>
    <row r="6" spans="1:7" ht="17.25" customHeight="1" thickTop="1">
      <c r="A6" s="52">
        <v>1</v>
      </c>
      <c r="B6" s="32" t="s">
        <v>235</v>
      </c>
      <c r="C6" s="32" t="s">
        <v>172</v>
      </c>
      <c r="D6" s="53" t="s">
        <v>71</v>
      </c>
      <c r="E6" s="31" t="s">
        <v>166</v>
      </c>
      <c r="F6" s="2" t="s">
        <v>375</v>
      </c>
      <c r="G6" s="2" t="str">
        <f>UPPER(B6) &amp; " " &amp;D6&amp;F6&amp;","</f>
        <v>REQUESTNO DECIMAL(10,0) NOT NULL,</v>
      </c>
    </row>
    <row r="7" spans="1:7" ht="17.25" customHeight="1">
      <c r="A7" s="38">
        <v>2</v>
      </c>
      <c r="B7" s="32" t="s">
        <v>201</v>
      </c>
      <c r="C7" s="32" t="s">
        <v>202</v>
      </c>
      <c r="D7" s="32" t="s">
        <v>129</v>
      </c>
      <c r="E7" s="33" t="s">
        <v>378</v>
      </c>
      <c r="F7" s="2" t="s">
        <v>375</v>
      </c>
      <c r="G7" s="2" t="str">
        <f>UPPER(B7) &amp; " " &amp;D7&amp;F7&amp;","</f>
        <v>ORDERNO DECIMAL(2,0) NOT NULL,</v>
      </c>
    </row>
    <row r="8" spans="1:7" ht="17.25" customHeight="1">
      <c r="A8" s="38">
        <v>3</v>
      </c>
      <c r="B8" s="32" t="s">
        <v>151</v>
      </c>
      <c r="C8" s="32" t="s">
        <v>152</v>
      </c>
      <c r="D8" s="56" t="s">
        <v>249</v>
      </c>
      <c r="E8" s="33" t="s">
        <v>153</v>
      </c>
      <c r="F8" s="2" t="s">
        <v>375</v>
      </c>
      <c r="G8" s="2" t="str">
        <f>UPPER(B8) &amp; " " &amp;D8&amp;F8&amp;","</f>
        <v>CONSTRUCTIONCODE DECIMAL(10,0) NOT NULL,</v>
      </c>
    </row>
    <row r="9" spans="1:7" ht="17.25" customHeight="1">
      <c r="A9" s="13">
        <v>4</v>
      </c>
      <c r="B9" s="14" t="s">
        <v>248</v>
      </c>
      <c r="C9" s="14" t="s">
        <v>169</v>
      </c>
      <c r="D9" s="14" t="s">
        <v>250</v>
      </c>
      <c r="E9" s="57" t="s">
        <v>170</v>
      </c>
      <c r="G9" s="2" t="str">
        <f t="shared" ref="G9:G14" si="0">UPPER(B9) &amp; " " &amp;D9&amp;F9&amp;","</f>
        <v>CONSTRUCTIONKIND DECIMAL(1,0),</v>
      </c>
    </row>
    <row r="10" spans="1:7" ht="17.25" customHeight="1">
      <c r="A10" s="13">
        <v>5</v>
      </c>
      <c r="B10" s="14" t="s">
        <v>100</v>
      </c>
      <c r="C10" s="14" t="s">
        <v>29</v>
      </c>
      <c r="D10" s="14" t="s">
        <v>71</v>
      </c>
      <c r="E10" s="15"/>
      <c r="G10" s="2" t="str">
        <f t="shared" si="0"/>
        <v>BILLPRICE DECIMAL(10,0),</v>
      </c>
    </row>
    <row r="11" spans="1:7" ht="17.25" customHeight="1">
      <c r="A11" s="13">
        <v>6</v>
      </c>
      <c r="B11" s="14" t="s">
        <v>254</v>
      </c>
      <c r="C11" s="14" t="s">
        <v>25</v>
      </c>
      <c r="D11" s="14" t="s">
        <v>71</v>
      </c>
      <c r="E11" s="15"/>
      <c r="G11" s="2" t="str">
        <f t="shared" si="0"/>
        <v>TAXPRICE DECIMAL(10,0),</v>
      </c>
    </row>
    <row r="12" spans="1:7" ht="17.25" customHeight="1">
      <c r="A12" s="13">
        <v>7</v>
      </c>
      <c r="B12" s="14" t="s">
        <v>247</v>
      </c>
      <c r="C12" s="14" t="s">
        <v>168</v>
      </c>
      <c r="D12" s="14" t="s">
        <v>71</v>
      </c>
      <c r="E12" s="15" t="s">
        <v>171</v>
      </c>
      <c r="G12" s="2" t="str">
        <f t="shared" si="0"/>
        <v>AMOUNTBLANCE DECIMAL(10,0),</v>
      </c>
    </row>
    <row r="13" spans="1:7" ht="17.25" customHeight="1">
      <c r="A13" s="13">
        <v>8</v>
      </c>
      <c r="B13" s="14" t="s">
        <v>45</v>
      </c>
      <c r="C13" s="27" t="s">
        <v>14</v>
      </c>
      <c r="D13" s="29" t="s">
        <v>46</v>
      </c>
      <c r="E13" s="15"/>
      <c r="G13" s="2" t="str">
        <f t="shared" si="0"/>
        <v>ENTRYDATE DATETIME,</v>
      </c>
    </row>
    <row r="14" spans="1:7" ht="17.25" customHeight="1">
      <c r="A14" s="13">
        <v>9</v>
      </c>
      <c r="B14" s="14" t="s">
        <v>47</v>
      </c>
      <c r="C14" s="27" t="s">
        <v>15</v>
      </c>
      <c r="D14" s="29" t="s">
        <v>46</v>
      </c>
      <c r="E14" s="15"/>
      <c r="G14" s="2" t="str">
        <f t="shared" si="0"/>
        <v>UPDATEDATE DATETIME,</v>
      </c>
    </row>
    <row r="15" spans="1:7" ht="17.25" customHeight="1">
      <c r="A15" s="13">
        <v>10</v>
      </c>
      <c r="B15" s="14"/>
      <c r="C15" s="14"/>
      <c r="D15" s="14"/>
      <c r="E15" s="15"/>
      <c r="G15" s="2" t="str">
        <f>"PRIMARY KEY ("&amp;UPPER(B6)&amp;","&amp;UPPER(B7)&amp;","&amp;UPPER(B8)&amp;")"</f>
        <v>PRIMARY KEY (REQUESTNO,ORDERNO,CONSTRUCTIONCODE)</v>
      </c>
    </row>
    <row r="16" spans="1:7" ht="17.25" customHeight="1">
      <c r="A16" s="13">
        <v>11</v>
      </c>
      <c r="B16" s="14"/>
      <c r="C16" s="14"/>
      <c r="D16" s="14"/>
      <c r="E16" s="15"/>
      <c r="G16" s="2" t="str">
        <f>");"</f>
        <v>);</v>
      </c>
    </row>
    <row r="17" spans="1:5" ht="17.25" customHeight="1">
      <c r="A17" s="13">
        <v>12</v>
      </c>
      <c r="B17" s="14"/>
      <c r="C17" s="14"/>
      <c r="D17" s="14"/>
      <c r="E17" s="15"/>
    </row>
    <row r="18" spans="1:5" ht="17.25" customHeight="1">
      <c r="A18" s="13">
        <v>13</v>
      </c>
      <c r="B18" s="14"/>
      <c r="C18" s="14"/>
      <c r="D18" s="14"/>
      <c r="E18" s="15"/>
    </row>
    <row r="19" spans="1:5" ht="17.25" customHeight="1">
      <c r="A19" s="13">
        <v>14</v>
      </c>
      <c r="B19" s="14"/>
      <c r="C19" s="14"/>
      <c r="D19" s="14"/>
      <c r="E19" s="15"/>
    </row>
    <row r="20" spans="1:5" ht="17.25" customHeight="1">
      <c r="A20" s="13">
        <v>15</v>
      </c>
      <c r="B20" s="14"/>
      <c r="C20" s="14"/>
      <c r="D20" s="14"/>
      <c r="E20" s="15"/>
    </row>
    <row r="21" spans="1:5" ht="17.25" customHeight="1">
      <c r="A21" s="13">
        <v>16</v>
      </c>
      <c r="B21" s="14"/>
      <c r="C21" s="14"/>
      <c r="D21" s="14"/>
      <c r="E21" s="15"/>
    </row>
    <row r="22" spans="1:5" ht="17.25" customHeight="1">
      <c r="A22" s="13">
        <v>17</v>
      </c>
      <c r="B22" s="14"/>
      <c r="C22" s="14"/>
      <c r="D22" s="14"/>
      <c r="E22" s="15"/>
    </row>
    <row r="23" spans="1:5" ht="17.25" customHeight="1">
      <c r="A23" s="13">
        <v>18</v>
      </c>
      <c r="B23" s="14"/>
      <c r="C23" s="14"/>
      <c r="D23" s="14"/>
      <c r="E23" s="15"/>
    </row>
    <row r="24" spans="1:5" ht="17.25" customHeight="1">
      <c r="A24" s="13">
        <v>19</v>
      </c>
      <c r="B24" s="14"/>
      <c r="C24" s="14"/>
      <c r="D24" s="14"/>
      <c r="E24" s="15"/>
    </row>
    <row r="25" spans="1:5" ht="17.25" customHeight="1">
      <c r="A25" s="13">
        <v>20</v>
      </c>
      <c r="B25" s="14"/>
      <c r="C25" s="14"/>
      <c r="D25" s="14"/>
      <c r="E25" s="15"/>
    </row>
    <row r="26" spans="1:5" ht="17.25" customHeight="1">
      <c r="A26" s="13">
        <v>21</v>
      </c>
      <c r="B26" s="14"/>
      <c r="C26" s="14"/>
      <c r="D26" s="14"/>
      <c r="E26" s="15"/>
    </row>
    <row r="27" spans="1:5" ht="17.25" customHeight="1">
      <c r="A27" s="13">
        <v>22</v>
      </c>
      <c r="B27" s="14"/>
      <c r="C27" s="14"/>
      <c r="D27" s="14"/>
      <c r="E27" s="15"/>
    </row>
    <row r="28" spans="1:5" ht="17.25" customHeight="1">
      <c r="A28" s="13">
        <v>23</v>
      </c>
      <c r="B28" s="14"/>
      <c r="C28" s="14"/>
      <c r="D28" s="14"/>
      <c r="E28" s="15"/>
    </row>
    <row r="29" spans="1:5" ht="17.25" customHeight="1">
      <c r="A29" s="13">
        <v>24</v>
      </c>
      <c r="B29" s="14"/>
      <c r="C29" s="14"/>
      <c r="D29" s="14"/>
      <c r="E29" s="15"/>
    </row>
    <row r="30" spans="1:5" ht="17.25" customHeight="1">
      <c r="A30" s="13">
        <v>25</v>
      </c>
      <c r="B30" s="14"/>
      <c r="C30" s="14"/>
      <c r="D30" s="14"/>
      <c r="E30" s="15"/>
    </row>
    <row r="31" spans="1:5" ht="17.25" customHeight="1">
      <c r="A31" s="13">
        <v>26</v>
      </c>
      <c r="B31" s="14"/>
      <c r="C31" s="14"/>
      <c r="D31" s="14"/>
      <c r="E31" s="15"/>
    </row>
    <row r="32" spans="1:5" ht="17.25" customHeight="1">
      <c r="A32" s="13">
        <v>27</v>
      </c>
      <c r="B32" s="14"/>
      <c r="C32" s="14"/>
      <c r="D32" s="14"/>
      <c r="E32" s="15"/>
    </row>
    <row r="33" spans="1:5" ht="17.25" customHeight="1">
      <c r="A33" s="13">
        <v>28</v>
      </c>
      <c r="B33" s="14"/>
      <c r="C33" s="14"/>
      <c r="D33" s="14"/>
      <c r="E33" s="15"/>
    </row>
    <row r="34" spans="1:5" ht="17.25" customHeight="1">
      <c r="A34" s="13">
        <v>29</v>
      </c>
      <c r="B34" s="14"/>
      <c r="C34" s="14"/>
      <c r="D34" s="14"/>
      <c r="E34" s="15"/>
    </row>
    <row r="35" spans="1:5" ht="17.25" customHeight="1">
      <c r="A35" s="13">
        <v>30</v>
      </c>
      <c r="B35" s="14"/>
      <c r="C35" s="14"/>
      <c r="D35" s="14"/>
      <c r="E35" s="15"/>
    </row>
    <row r="36" spans="1:5" ht="17.25" customHeight="1">
      <c r="A36" s="13">
        <v>31</v>
      </c>
      <c r="B36" s="14"/>
      <c r="C36" s="14"/>
      <c r="D36" s="14"/>
      <c r="E36" s="15"/>
    </row>
    <row r="37" spans="1:5" ht="17.25" customHeight="1">
      <c r="A37" s="13">
        <v>32</v>
      </c>
      <c r="B37" s="14"/>
      <c r="C37" s="14"/>
      <c r="D37" s="14"/>
      <c r="E37" s="15"/>
    </row>
    <row r="38" spans="1:5" ht="17.25" customHeight="1">
      <c r="A38" s="13">
        <v>33</v>
      </c>
      <c r="B38" s="14"/>
      <c r="C38" s="14"/>
      <c r="D38" s="14"/>
      <c r="E38" s="15"/>
    </row>
    <row r="39" spans="1:5" ht="17.25" customHeight="1">
      <c r="A39" s="13">
        <v>34</v>
      </c>
      <c r="B39" s="14"/>
      <c r="C39" s="14"/>
      <c r="D39" s="14"/>
      <c r="E39" s="15"/>
    </row>
    <row r="40" spans="1:5" ht="17.25" customHeight="1">
      <c r="A40" s="13">
        <v>35</v>
      </c>
      <c r="B40" s="14"/>
      <c r="C40" s="14"/>
      <c r="D40" s="14"/>
      <c r="E40" s="15"/>
    </row>
    <row r="41" spans="1:5" ht="17.25" customHeight="1">
      <c r="A41" s="13">
        <v>36</v>
      </c>
      <c r="B41" s="14"/>
      <c r="C41" s="14"/>
      <c r="D41" s="14"/>
      <c r="E41" s="15"/>
    </row>
    <row r="42" spans="1:5" ht="17.25" customHeight="1">
      <c r="A42" s="13">
        <v>37</v>
      </c>
      <c r="B42" s="14"/>
      <c r="C42" s="14"/>
      <c r="D42" s="14"/>
      <c r="E42" s="15"/>
    </row>
    <row r="43" spans="1:5" ht="17.25" customHeight="1">
      <c r="A43" s="13">
        <v>38</v>
      </c>
      <c r="B43" s="14"/>
      <c r="C43" s="14"/>
      <c r="D43" s="14"/>
      <c r="E43" s="15"/>
    </row>
    <row r="44" spans="1:5" ht="17.25" customHeight="1">
      <c r="A44" s="13">
        <v>39</v>
      </c>
      <c r="B44" s="14"/>
      <c r="C44" s="14"/>
      <c r="D44" s="14"/>
      <c r="E44" s="15"/>
    </row>
    <row r="45" spans="1:5" ht="17.25" customHeight="1" thickBot="1">
      <c r="A45" s="16">
        <v>40</v>
      </c>
      <c r="B45" s="17"/>
      <c r="C45" s="17"/>
      <c r="D45" s="17"/>
      <c r="E45" s="18"/>
    </row>
    <row r="46" spans="1:5" ht="17.25" customHeight="1">
      <c r="A46" s="129" t="s">
        <v>12</v>
      </c>
      <c r="B46" s="130"/>
      <c r="C46" s="19"/>
      <c r="D46" s="19"/>
      <c r="E46" s="20"/>
    </row>
    <row r="47" spans="1:5" ht="17.25" customHeight="1">
      <c r="A47" s="21"/>
      <c r="B47" s="22"/>
      <c r="C47" s="22"/>
      <c r="D47" s="22"/>
      <c r="E47" s="23"/>
    </row>
    <row r="48" spans="1:5" ht="17.25" customHeight="1">
      <c r="A48" s="21"/>
      <c r="B48" s="22"/>
      <c r="C48" s="22"/>
      <c r="D48" s="22"/>
      <c r="E48" s="23"/>
    </row>
    <row r="49" spans="1:5" ht="17.25" customHeight="1" thickBot="1">
      <c r="A49" s="24"/>
      <c r="B49" s="25"/>
      <c r="C49" s="25"/>
      <c r="D49" s="25"/>
      <c r="E49" s="26"/>
    </row>
  </sheetData>
  <mergeCells count="7">
    <mergeCell ref="A46:B46"/>
    <mergeCell ref="A1:B1"/>
    <mergeCell ref="D1:E1"/>
    <mergeCell ref="A2:B2"/>
    <mergeCell ref="D2:E2"/>
    <mergeCell ref="A3:B3"/>
    <mergeCell ref="A4:B4"/>
  </mergeCells>
  <phoneticPr fontId="5"/>
  <printOptions horizontalCentered="1" verticalCentered="1"/>
  <pageMargins left="0.59055118110236227" right="0.39370078740157483" top="0.55118110236220474" bottom="0.39370078740157483" header="0.35433070866141736" footer="0"/>
  <pageSetup paperSize="9" orientation="portrait" horizontalDpi="180" verticalDpi="180" r:id="rId1"/>
  <headerFooter alignWithMargins="0">
    <oddFooter>&amp;RCopyright© H-YOU, Inc. All rights reserved.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J49"/>
  <sheetViews>
    <sheetView showRuler="0" zoomScaleNormal="100" workbookViewId="0">
      <selection sqref="A1:B1"/>
    </sheetView>
  </sheetViews>
  <sheetFormatPr defaultRowHeight="12"/>
  <cols>
    <col min="1" max="1" width="2.75" style="2" customWidth="1"/>
    <col min="2" max="4" width="20.625" style="2" customWidth="1"/>
    <col min="5" max="5" width="40.625" style="2" customWidth="1"/>
    <col min="6" max="6" width="12.375" style="2" hidden="1" customWidth="1"/>
    <col min="7" max="10" width="9" style="2" hidden="1" customWidth="1"/>
    <col min="11" max="11" width="0" style="2" hidden="1" customWidth="1"/>
    <col min="12" max="16384" width="9" style="2"/>
  </cols>
  <sheetData>
    <row r="1" spans="1:7" ht="17.25" customHeight="1">
      <c r="A1" s="131" t="s">
        <v>0</v>
      </c>
      <c r="B1" s="132"/>
      <c r="C1" s="1" t="s">
        <v>1</v>
      </c>
      <c r="D1" s="133" t="s">
        <v>173</v>
      </c>
      <c r="E1" s="134"/>
    </row>
    <row r="2" spans="1:7" ht="17.25" customHeight="1" thickBot="1">
      <c r="A2" s="135"/>
      <c r="B2" s="136"/>
      <c r="C2" s="3" t="s">
        <v>2</v>
      </c>
      <c r="D2" s="137" t="s">
        <v>261</v>
      </c>
      <c r="E2" s="138"/>
    </row>
    <row r="3" spans="1:7" ht="17.25" customHeight="1">
      <c r="A3" s="129" t="s">
        <v>3</v>
      </c>
      <c r="B3" s="130"/>
      <c r="C3" s="1" t="s">
        <v>4</v>
      </c>
      <c r="D3" s="1" t="s">
        <v>5</v>
      </c>
      <c r="E3" s="4" t="s">
        <v>6</v>
      </c>
    </row>
    <row r="4" spans="1:7" ht="17.25" customHeight="1" thickBot="1">
      <c r="A4" s="139">
        <v>42668</v>
      </c>
      <c r="B4" s="140"/>
      <c r="C4" s="5" t="s">
        <v>13</v>
      </c>
      <c r="D4" s="6"/>
      <c r="E4" s="7"/>
      <c r="G4" s="2" t="str">
        <f>"CREATE TABLE PROCESSMANAGEMENT."&amp;UPPER(D2)</f>
        <v>CREATE TABLE PROCESSMANAGEMENT.REQUESTTOTALDATA</v>
      </c>
    </row>
    <row r="5" spans="1:7" ht="17.25" customHeight="1" thickBot="1">
      <c r="A5" s="50" t="s">
        <v>7</v>
      </c>
      <c r="B5" s="10" t="s">
        <v>8</v>
      </c>
      <c r="C5" s="10" t="s">
        <v>9</v>
      </c>
      <c r="D5" s="10" t="s">
        <v>10</v>
      </c>
      <c r="E5" s="51" t="s">
        <v>11</v>
      </c>
      <c r="G5" s="2" t="s">
        <v>372</v>
      </c>
    </row>
    <row r="6" spans="1:7" ht="17.25" customHeight="1" thickTop="1">
      <c r="A6" s="52">
        <v>1</v>
      </c>
      <c r="B6" s="30" t="s">
        <v>256</v>
      </c>
      <c r="C6" s="36" t="s">
        <v>172</v>
      </c>
      <c r="D6" s="55" t="s">
        <v>373</v>
      </c>
      <c r="E6" s="31" t="s">
        <v>166</v>
      </c>
      <c r="F6" s="2" t="s">
        <v>375</v>
      </c>
      <c r="G6" s="2" t="str">
        <f>UPPER(B6) &amp; " " &amp;D6&amp;F6&amp;","</f>
        <v>REQUESTNO DECIMAL(10,0) NOT NULL,</v>
      </c>
    </row>
    <row r="7" spans="1:7" ht="17.25" customHeight="1">
      <c r="A7" s="38">
        <v>2</v>
      </c>
      <c r="B7" s="32" t="s">
        <v>211</v>
      </c>
      <c r="C7" s="32" t="s">
        <v>202</v>
      </c>
      <c r="D7" s="32" t="s">
        <v>212</v>
      </c>
      <c r="E7" s="33"/>
      <c r="F7" s="2" t="s">
        <v>375</v>
      </c>
      <c r="G7" s="2" t="str">
        <f t="shared" ref="G7:G22" si="0">UPPER(B7) &amp; " " &amp;D7&amp;F7&amp;","</f>
        <v>ORDERNO DECIMAL(2,0) NOT NULL,</v>
      </c>
    </row>
    <row r="8" spans="1:7" ht="17.25" customHeight="1">
      <c r="A8" s="13">
        <v>3</v>
      </c>
      <c r="B8" s="14" t="s">
        <v>159</v>
      </c>
      <c r="C8" s="14" t="s">
        <v>149</v>
      </c>
      <c r="D8" s="14" t="s">
        <v>374</v>
      </c>
      <c r="E8" s="15"/>
      <c r="G8" s="2" t="str">
        <f t="shared" si="0"/>
        <v>ORDERERSDIVISION DECIMAL(5,0),</v>
      </c>
    </row>
    <row r="9" spans="1:7" ht="17.25" customHeight="1">
      <c r="A9" s="13">
        <v>4</v>
      </c>
      <c r="B9" s="14" t="s">
        <v>160</v>
      </c>
      <c r="C9" s="14" t="s">
        <v>150</v>
      </c>
      <c r="D9" s="14" t="s">
        <v>374</v>
      </c>
      <c r="E9" s="15"/>
      <c r="G9" s="2" t="str">
        <f t="shared" si="0"/>
        <v>ORDERERSCODE DECIMAL(5,0),</v>
      </c>
    </row>
    <row r="10" spans="1:7" ht="17.25" customHeight="1">
      <c r="A10" s="13">
        <v>5</v>
      </c>
      <c r="B10" s="14" t="s">
        <v>255</v>
      </c>
      <c r="C10" s="14" t="s">
        <v>174</v>
      </c>
      <c r="D10" s="14" t="s">
        <v>20</v>
      </c>
      <c r="E10" s="15" t="s">
        <v>175</v>
      </c>
      <c r="G10" s="2" t="str">
        <f t="shared" si="0"/>
        <v>BILLCREATIONDATE DATE,</v>
      </c>
    </row>
    <row r="11" spans="1:7" ht="17.25" customHeight="1">
      <c r="A11" s="13">
        <v>6</v>
      </c>
      <c r="B11" s="14" t="s">
        <v>262</v>
      </c>
      <c r="C11" s="14" t="s">
        <v>230</v>
      </c>
      <c r="D11" s="14" t="s">
        <v>71</v>
      </c>
      <c r="E11" s="15" t="s">
        <v>231</v>
      </c>
      <c r="G11" s="2" t="str">
        <f t="shared" si="0"/>
        <v>BILLTOTALPRICE DECIMAL(10,0),</v>
      </c>
    </row>
    <row r="12" spans="1:7" ht="17.25" customHeight="1">
      <c r="A12" s="13">
        <v>7</v>
      </c>
      <c r="B12" s="14" t="s">
        <v>100</v>
      </c>
      <c r="C12" s="14" t="s">
        <v>29</v>
      </c>
      <c r="D12" s="14" t="s">
        <v>71</v>
      </c>
      <c r="E12" s="15"/>
      <c r="G12" s="2" t="str">
        <f t="shared" si="0"/>
        <v>BILLPRICE DECIMAL(10,0),</v>
      </c>
    </row>
    <row r="13" spans="1:7" ht="17.25" customHeight="1">
      <c r="A13" s="13">
        <v>8</v>
      </c>
      <c r="B13" s="14" t="s">
        <v>254</v>
      </c>
      <c r="C13" s="14" t="s">
        <v>25</v>
      </c>
      <c r="D13" s="14" t="s">
        <v>71</v>
      </c>
      <c r="E13" s="15"/>
      <c r="G13" s="2" t="str">
        <f t="shared" si="0"/>
        <v>TAXPRICE DECIMAL(10,0),</v>
      </c>
    </row>
    <row r="14" spans="1:7" ht="17.25" customHeight="1">
      <c r="A14" s="13">
        <v>9</v>
      </c>
      <c r="B14" s="14" t="s">
        <v>247</v>
      </c>
      <c r="C14" s="14" t="s">
        <v>168</v>
      </c>
      <c r="D14" s="14" t="s">
        <v>71</v>
      </c>
      <c r="E14" s="15"/>
      <c r="G14" s="2" t="str">
        <f t="shared" si="0"/>
        <v>AMOUNTBLANCE DECIMAL(10,0),</v>
      </c>
    </row>
    <row r="15" spans="1:7" ht="17.25" customHeight="1">
      <c r="A15" s="13">
        <v>10</v>
      </c>
      <c r="B15" s="14" t="s">
        <v>417</v>
      </c>
      <c r="C15" s="14" t="s">
        <v>161</v>
      </c>
      <c r="D15" s="14" t="s">
        <v>418</v>
      </c>
      <c r="E15" s="15"/>
      <c r="G15" s="2" t="str">
        <f t="shared" si="0"/>
        <v>AMOUNTPAID DECIMAL(10,0),</v>
      </c>
    </row>
    <row r="16" spans="1:7" ht="17.25" customHeight="1">
      <c r="A16" s="13">
        <v>11</v>
      </c>
      <c r="B16" s="14" t="s">
        <v>419</v>
      </c>
      <c r="C16" s="14" t="s">
        <v>154</v>
      </c>
      <c r="D16" s="14" t="s">
        <v>418</v>
      </c>
      <c r="E16" s="15"/>
      <c r="G16" s="2" t="str">
        <f t="shared" si="0"/>
        <v>PRICEPAID DECIMAL(10,0),</v>
      </c>
    </row>
    <row r="17" spans="1:7" ht="17.25" customHeight="1">
      <c r="A17" s="13">
        <v>12</v>
      </c>
      <c r="B17" s="14" t="s">
        <v>420</v>
      </c>
      <c r="C17" s="14" t="s">
        <v>155</v>
      </c>
      <c r="D17" s="14" t="s">
        <v>418</v>
      </c>
      <c r="E17" s="15"/>
      <c r="G17" s="2" t="str">
        <f t="shared" si="0"/>
        <v>TAXPRICEPAID DECIMAL(10,0),</v>
      </c>
    </row>
    <row r="18" spans="1:7" ht="17.25" customHeight="1">
      <c r="A18" s="13">
        <v>13</v>
      </c>
      <c r="B18" s="14" t="s">
        <v>421</v>
      </c>
      <c r="C18" s="14" t="s">
        <v>156</v>
      </c>
      <c r="D18" s="14" t="s">
        <v>418</v>
      </c>
      <c r="E18" s="15"/>
      <c r="G18" s="2" t="str">
        <f t="shared" si="0"/>
        <v>PRICEBALANCE DECIMAL(10,0),</v>
      </c>
    </row>
    <row r="19" spans="1:7" ht="17.25" customHeight="1">
      <c r="A19" s="13">
        <v>14</v>
      </c>
      <c r="B19" s="14" t="s">
        <v>422</v>
      </c>
      <c r="C19" s="14" t="s">
        <v>157</v>
      </c>
      <c r="D19" s="14" t="s">
        <v>418</v>
      </c>
      <c r="E19" s="15"/>
      <c r="G19" s="2" t="str">
        <f t="shared" si="0"/>
        <v>TAXBALANCE DECIMAL(10,0),</v>
      </c>
    </row>
    <row r="20" spans="1:7" ht="17.25" customHeight="1">
      <c r="A20" s="13">
        <v>15</v>
      </c>
      <c r="B20" s="65" t="s">
        <v>416</v>
      </c>
      <c r="C20" s="65" t="s">
        <v>414</v>
      </c>
      <c r="D20" s="71" t="s">
        <v>415</v>
      </c>
      <c r="E20" s="66" t="s">
        <v>423</v>
      </c>
      <c r="G20" s="2" t="str">
        <f t="shared" si="0"/>
        <v>ASSIGNEDFLG DECIMAL(1,0),</v>
      </c>
    </row>
    <row r="21" spans="1:7" ht="17.25" customHeight="1">
      <c r="A21" s="13">
        <v>16</v>
      </c>
      <c r="B21" s="14" t="s">
        <v>45</v>
      </c>
      <c r="C21" s="27" t="s">
        <v>14</v>
      </c>
      <c r="D21" s="29" t="s">
        <v>46</v>
      </c>
      <c r="E21" s="15"/>
      <c r="G21" s="2" t="str">
        <f t="shared" si="0"/>
        <v>ENTRYDATE DATETIME,</v>
      </c>
    </row>
    <row r="22" spans="1:7" ht="17.25" customHeight="1">
      <c r="A22" s="13">
        <v>17</v>
      </c>
      <c r="B22" s="14" t="s">
        <v>47</v>
      </c>
      <c r="C22" s="27" t="s">
        <v>15</v>
      </c>
      <c r="D22" s="29" t="s">
        <v>46</v>
      </c>
      <c r="E22" s="15"/>
      <c r="G22" s="2" t="str">
        <f t="shared" si="0"/>
        <v>UPDATEDATE DATETIME,</v>
      </c>
    </row>
    <row r="23" spans="1:7" ht="17.25" customHeight="1">
      <c r="A23" s="13">
        <v>18</v>
      </c>
      <c r="B23" s="14"/>
      <c r="C23" s="14"/>
      <c r="D23" s="14"/>
      <c r="E23" s="15"/>
      <c r="G23" s="2" t="str">
        <f>"PRIMARY KEY ("&amp;UPPER(B7)&amp;","&amp;UPPER(B8)&amp;")"</f>
        <v>PRIMARY KEY (ORDERNO,ORDERERSDIVISION)</v>
      </c>
    </row>
    <row r="24" spans="1:7" ht="17.25" customHeight="1">
      <c r="A24" s="13">
        <v>19</v>
      </c>
      <c r="B24" s="14"/>
      <c r="C24" s="14"/>
      <c r="D24" s="14"/>
      <c r="E24" s="15"/>
      <c r="G24" s="2" t="str">
        <f>");"</f>
        <v>);</v>
      </c>
    </row>
    <row r="25" spans="1:7" ht="17.25" customHeight="1">
      <c r="A25" s="13">
        <v>20</v>
      </c>
      <c r="B25" s="14"/>
      <c r="C25" s="14"/>
      <c r="D25" s="14"/>
      <c r="E25" s="15"/>
    </row>
    <row r="26" spans="1:7" ht="17.25" customHeight="1">
      <c r="A26" s="13">
        <v>21</v>
      </c>
      <c r="B26" s="14"/>
      <c r="C26" s="14"/>
      <c r="D26" s="14"/>
      <c r="E26" s="15"/>
    </row>
    <row r="27" spans="1:7" ht="17.25" customHeight="1">
      <c r="A27" s="13">
        <v>22</v>
      </c>
      <c r="B27" s="14"/>
      <c r="C27" s="14"/>
      <c r="D27" s="14"/>
      <c r="E27" s="15"/>
    </row>
    <row r="28" spans="1:7" ht="17.25" customHeight="1">
      <c r="A28" s="13">
        <v>23</v>
      </c>
      <c r="B28" s="14"/>
      <c r="C28" s="14"/>
      <c r="D28" s="14"/>
      <c r="E28" s="15"/>
    </row>
    <row r="29" spans="1:7" ht="17.25" customHeight="1">
      <c r="A29" s="13">
        <v>24</v>
      </c>
      <c r="B29" s="14"/>
      <c r="C29" s="14"/>
      <c r="D29" s="14"/>
      <c r="E29" s="15"/>
    </row>
    <row r="30" spans="1:7" ht="17.25" customHeight="1">
      <c r="A30" s="13">
        <v>25</v>
      </c>
      <c r="B30" s="14"/>
      <c r="C30" s="14"/>
      <c r="D30" s="14"/>
      <c r="E30" s="15"/>
    </row>
    <row r="31" spans="1:7" ht="17.25" customHeight="1">
      <c r="A31" s="13">
        <v>26</v>
      </c>
      <c r="B31" s="14"/>
      <c r="C31" s="14"/>
      <c r="D31" s="14"/>
      <c r="E31" s="15"/>
    </row>
    <row r="32" spans="1:7" ht="17.25" customHeight="1">
      <c r="A32" s="13">
        <v>27</v>
      </c>
      <c r="B32" s="14"/>
      <c r="C32" s="14"/>
      <c r="D32" s="14"/>
      <c r="E32" s="15"/>
    </row>
    <row r="33" spans="1:5" ht="17.25" customHeight="1">
      <c r="A33" s="13">
        <v>28</v>
      </c>
      <c r="B33" s="14"/>
      <c r="C33" s="14"/>
      <c r="D33" s="14"/>
      <c r="E33" s="15"/>
    </row>
    <row r="34" spans="1:5" ht="17.25" customHeight="1">
      <c r="A34" s="13">
        <v>29</v>
      </c>
      <c r="B34" s="14"/>
      <c r="C34" s="14"/>
      <c r="D34" s="14"/>
      <c r="E34" s="15"/>
    </row>
    <row r="35" spans="1:5" ht="17.25" customHeight="1">
      <c r="A35" s="13">
        <v>30</v>
      </c>
      <c r="B35" s="14"/>
      <c r="C35" s="14"/>
      <c r="D35" s="14"/>
      <c r="E35" s="15"/>
    </row>
    <row r="36" spans="1:5" ht="17.25" customHeight="1">
      <c r="A36" s="13">
        <v>31</v>
      </c>
      <c r="B36" s="14"/>
      <c r="C36" s="14"/>
      <c r="D36" s="14"/>
      <c r="E36" s="15"/>
    </row>
    <row r="37" spans="1:5" ht="17.25" customHeight="1">
      <c r="A37" s="13">
        <v>32</v>
      </c>
      <c r="B37" s="14"/>
      <c r="C37" s="14"/>
      <c r="D37" s="14"/>
      <c r="E37" s="15"/>
    </row>
    <row r="38" spans="1:5" ht="17.25" customHeight="1">
      <c r="A38" s="13">
        <v>33</v>
      </c>
      <c r="B38" s="14"/>
      <c r="C38" s="14"/>
      <c r="D38" s="14"/>
      <c r="E38" s="15"/>
    </row>
    <row r="39" spans="1:5" ht="17.25" customHeight="1">
      <c r="A39" s="13">
        <v>34</v>
      </c>
      <c r="B39" s="14"/>
      <c r="C39" s="14"/>
      <c r="D39" s="14"/>
      <c r="E39" s="15"/>
    </row>
    <row r="40" spans="1:5" ht="17.25" customHeight="1">
      <c r="A40" s="13">
        <v>35</v>
      </c>
      <c r="B40" s="14"/>
      <c r="C40" s="14"/>
      <c r="D40" s="14"/>
      <c r="E40" s="15"/>
    </row>
    <row r="41" spans="1:5" ht="17.25" customHeight="1">
      <c r="A41" s="13">
        <v>36</v>
      </c>
      <c r="B41" s="14"/>
      <c r="C41" s="14"/>
      <c r="D41" s="14"/>
      <c r="E41" s="15"/>
    </row>
    <row r="42" spans="1:5" ht="17.25" customHeight="1">
      <c r="A42" s="13">
        <v>37</v>
      </c>
      <c r="B42" s="14"/>
      <c r="C42" s="14"/>
      <c r="D42" s="14"/>
      <c r="E42" s="15"/>
    </row>
    <row r="43" spans="1:5" ht="17.25" customHeight="1">
      <c r="A43" s="13">
        <v>38</v>
      </c>
      <c r="B43" s="14"/>
      <c r="C43" s="14"/>
      <c r="D43" s="14"/>
      <c r="E43" s="15"/>
    </row>
    <row r="44" spans="1:5" ht="17.25" customHeight="1">
      <c r="A44" s="13">
        <v>39</v>
      </c>
      <c r="B44" s="14"/>
      <c r="C44" s="14"/>
      <c r="D44" s="14"/>
      <c r="E44" s="15"/>
    </row>
    <row r="45" spans="1:5" ht="17.25" customHeight="1" thickBot="1">
      <c r="A45" s="16">
        <v>40</v>
      </c>
      <c r="B45" s="17"/>
      <c r="C45" s="17"/>
      <c r="D45" s="17"/>
      <c r="E45" s="18"/>
    </row>
    <row r="46" spans="1:5" ht="17.25" customHeight="1">
      <c r="A46" s="129" t="s">
        <v>12</v>
      </c>
      <c r="B46" s="130"/>
      <c r="C46" s="19"/>
      <c r="D46" s="19"/>
      <c r="E46" s="20"/>
    </row>
    <row r="47" spans="1:5" ht="17.25" customHeight="1">
      <c r="A47" s="21"/>
      <c r="B47" s="22"/>
      <c r="C47" s="22"/>
      <c r="D47" s="22"/>
      <c r="E47" s="23"/>
    </row>
    <row r="48" spans="1:5" ht="17.25" customHeight="1">
      <c r="A48" s="21"/>
      <c r="B48" s="22"/>
      <c r="C48" s="22"/>
      <c r="D48" s="22"/>
      <c r="E48" s="23"/>
    </row>
    <row r="49" spans="1:5" ht="17.25" customHeight="1" thickBot="1">
      <c r="A49" s="24"/>
      <c r="B49" s="25"/>
      <c r="C49" s="25"/>
      <c r="D49" s="25"/>
      <c r="E49" s="26"/>
    </row>
  </sheetData>
  <mergeCells count="7">
    <mergeCell ref="A46:B46"/>
    <mergeCell ref="A1:B1"/>
    <mergeCell ref="D1:E1"/>
    <mergeCell ref="A2:B2"/>
    <mergeCell ref="D2:E2"/>
    <mergeCell ref="A3:B3"/>
    <mergeCell ref="A4:B4"/>
  </mergeCells>
  <phoneticPr fontId="5"/>
  <printOptions horizontalCentered="1" verticalCentered="1"/>
  <pageMargins left="0.59055118110236227" right="0.39370078740157483" top="0.55118110236220474" bottom="0.39370078740157483" header="0.35433070866141736" footer="0"/>
  <pageSetup paperSize="9" orientation="portrait" horizontalDpi="180" verticalDpi="180" r:id="rId1"/>
  <headerFooter alignWithMargins="0">
    <oddFooter>&amp;RCopyright© H-YOU,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</vt:i4>
      </vt:variant>
    </vt:vector>
  </HeadingPairs>
  <TitlesOfParts>
    <vt:vector size="19" baseType="lpstr">
      <vt:lpstr>請求入力イメージ</vt:lpstr>
      <vt:lpstr>原紙</vt:lpstr>
      <vt:lpstr>【既存修正】承認データ</vt:lpstr>
      <vt:lpstr>入金データ</vt:lpstr>
      <vt:lpstr>入金明細データ</vt:lpstr>
      <vt:lpstr>入金確認承認データ</vt:lpstr>
      <vt:lpstr>請求データ</vt:lpstr>
      <vt:lpstr>請求明細データ</vt:lpstr>
      <vt:lpstr>請求合計データ</vt:lpstr>
      <vt:lpstr>業者請求データ</vt:lpstr>
      <vt:lpstr>業者請求明細データ</vt:lpstr>
      <vt:lpstr>支払明細データ</vt:lpstr>
      <vt:lpstr>支払承認情報データ</vt:lpstr>
      <vt:lpstr>業者請求支払サマリーデータ</vt:lpstr>
      <vt:lpstr>締日マスタ</vt:lpstr>
      <vt:lpstr>締日マスタデータ</vt:lpstr>
      <vt:lpstr>銀行営業日マスタ</vt:lpstr>
      <vt:lpstr>銀行営業日マスタデータ</vt:lpstr>
      <vt:lpstr>【既存修正】承認データ!Print_Area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兼清　功啓</dc:creator>
  <cp:lastModifiedBy>山内　明</cp:lastModifiedBy>
  <cp:lastPrinted>2017-03-15T12:25:49Z</cp:lastPrinted>
  <dcterms:created xsi:type="dcterms:W3CDTF">2016-10-25T07:05:49Z</dcterms:created>
  <dcterms:modified xsi:type="dcterms:W3CDTF">2017-04-03T06:26:20Z</dcterms:modified>
</cp:coreProperties>
</file>